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rchés publics\ENVIRONNEMENT\2023 Panneaux photovoltaïques\03 DCE\"/>
    </mc:Choice>
  </mc:AlternateContent>
  <xr:revisionPtr revIDLastSave="0" documentId="13_ncr:1_{2AA91255-28FD-4D7A-9E0A-89B0BF3C088C}" xr6:coauthVersionLast="47" xr6:coauthVersionMax="47" xr10:uidLastSave="{00000000-0000-0000-0000-000000000000}"/>
  <bookViews>
    <workbookView xWindow="-120" yWindow="-120" windowWidth="29040" windowHeight="15840" tabRatio="885" xr2:uid="{A9B81E0A-847A-4C0B-A677-2E4E082D4E82}"/>
  </bookViews>
  <sheets>
    <sheet name="Récapitulatif" sheetId="1" r:id="rId1"/>
    <sheet name="Offre PU Base" sheetId="9" r:id="rId2"/>
    <sheet name="Décomposition Base" sheetId="2" r:id="rId3"/>
    <sheet name="Offre PU Variante" sheetId="10" r:id="rId4"/>
    <sheet name="Décomposition Variante" sheetId="4" r:id="rId5"/>
    <sheet name="Calendrier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4" l="1"/>
  <c r="G46" i="4"/>
  <c r="G39" i="2"/>
  <c r="G47" i="2"/>
  <c r="I8" i="1"/>
  <c r="M8" i="1"/>
  <c r="N8" i="1"/>
  <c r="I9" i="1"/>
  <c r="M9" i="1"/>
  <c r="N9" i="1"/>
  <c r="I10" i="1"/>
  <c r="M10" i="1"/>
  <c r="N10" i="1"/>
  <c r="F70" i="2"/>
  <c r="G70" i="2" s="1"/>
  <c r="F69" i="2"/>
  <c r="F63" i="2"/>
  <c r="G63" i="2" s="1"/>
  <c r="F62" i="2"/>
  <c r="F54" i="2"/>
  <c r="G54" i="2" s="1"/>
  <c r="F53" i="2"/>
  <c r="G53" i="2" s="1"/>
  <c r="F46" i="2"/>
  <c r="G46" i="2" s="1"/>
  <c r="F45" i="2"/>
  <c r="G45" i="2" s="1"/>
  <c r="F38" i="2"/>
  <c r="F37" i="2"/>
  <c r="G37" i="2" s="1"/>
  <c r="F30" i="2"/>
  <c r="G30" i="2" s="1"/>
  <c r="F29" i="2"/>
  <c r="G29" i="2" s="1"/>
  <c r="F28" i="2"/>
  <c r="G28" i="2" s="1"/>
  <c r="F21" i="2"/>
  <c r="G21" i="2" s="1"/>
  <c r="F20" i="2"/>
  <c r="G20" i="2" s="1"/>
  <c r="F68" i="4"/>
  <c r="F62" i="4"/>
  <c r="F61" i="4"/>
  <c r="F53" i="4"/>
  <c r="F52" i="4"/>
  <c r="F45" i="4"/>
  <c r="F44" i="4"/>
  <c r="F38" i="4"/>
  <c r="F37" i="4"/>
  <c r="F30" i="4"/>
  <c r="F29" i="4"/>
  <c r="F28" i="4"/>
  <c r="F21" i="4"/>
  <c r="F20" i="4"/>
  <c r="F13" i="4"/>
  <c r="F12" i="4"/>
  <c r="M12" i="1"/>
  <c r="M11" i="1"/>
  <c r="M6" i="1"/>
  <c r="M7" i="1"/>
  <c r="M5" i="1"/>
  <c r="F69" i="4"/>
  <c r="F13" i="2"/>
  <c r="G13" i="2" s="1"/>
  <c r="F12" i="2"/>
  <c r="G72" i="2"/>
  <c r="G71" i="2"/>
  <c r="G65" i="2"/>
  <c r="G64" i="2"/>
  <c r="G57" i="2"/>
  <c r="G56" i="2"/>
  <c r="G55" i="2"/>
  <c r="G49" i="2"/>
  <c r="G48" i="2"/>
  <c r="G41" i="2"/>
  <c r="G40" i="2"/>
  <c r="G32" i="2"/>
  <c r="G31" i="2"/>
  <c r="G23" i="2"/>
  <c r="G22" i="2"/>
  <c r="G15" i="2"/>
  <c r="G14" i="2"/>
  <c r="G54" i="4"/>
  <c r="F50" i="2" l="1"/>
  <c r="H9" i="1" s="1"/>
  <c r="F66" i="2"/>
  <c r="H11" i="1" s="1"/>
  <c r="F42" i="2"/>
  <c r="H8" i="1" s="1"/>
  <c r="G58" i="2"/>
  <c r="G24" i="2"/>
  <c r="G38" i="2"/>
  <c r="G42" i="2" s="1"/>
  <c r="G50" i="2"/>
  <c r="F33" i="2"/>
  <c r="H7" i="1" s="1"/>
  <c r="F24" i="2"/>
  <c r="H6" i="1" s="1"/>
  <c r="F73" i="2"/>
  <c r="H12" i="1" s="1"/>
  <c r="F16" i="2"/>
  <c r="H5" i="1" s="1"/>
  <c r="G33" i="2"/>
  <c r="G12" i="2"/>
  <c r="G16" i="2" s="1"/>
  <c r="G62" i="2"/>
  <c r="G66" i="2" s="1"/>
  <c r="G69" i="2"/>
  <c r="G73" i="2" s="1"/>
  <c r="F58" i="2"/>
  <c r="H10" i="1" s="1"/>
  <c r="G69" i="4" l="1"/>
  <c r="G62" i="4"/>
  <c r="G61" i="4"/>
  <c r="G53" i="4"/>
  <c r="G52" i="4"/>
  <c r="G45" i="4"/>
  <c r="G44" i="4"/>
  <c r="G38" i="4"/>
  <c r="G37" i="4"/>
  <c r="G30" i="4"/>
  <c r="G29" i="4"/>
  <c r="G28" i="4"/>
  <c r="G20" i="4"/>
  <c r="G13" i="4"/>
  <c r="G12" i="4"/>
  <c r="G71" i="4"/>
  <c r="G70" i="4"/>
  <c r="G64" i="4"/>
  <c r="G63" i="4"/>
  <c r="G56" i="4"/>
  <c r="G55" i="4"/>
  <c r="G48" i="4"/>
  <c r="G47" i="4"/>
  <c r="G40" i="4"/>
  <c r="G39" i="4"/>
  <c r="G32" i="4"/>
  <c r="G31" i="4"/>
  <c r="G23" i="4"/>
  <c r="G22" i="4"/>
  <c r="G15" i="4"/>
  <c r="G14" i="4"/>
  <c r="I7" i="1"/>
  <c r="I6" i="1"/>
  <c r="I11" i="1"/>
  <c r="I12" i="1"/>
  <c r="I5" i="1"/>
  <c r="G57" i="4" l="1"/>
  <c r="L9" i="1"/>
  <c r="O9" i="1" s="1"/>
  <c r="F72" i="4"/>
  <c r="L12" i="1" s="1"/>
  <c r="I13" i="1"/>
  <c r="F65" i="4"/>
  <c r="L11" i="1" s="1"/>
  <c r="G49" i="4"/>
  <c r="F41" i="4"/>
  <c r="L8" i="1" s="1"/>
  <c r="O8" i="1" s="1"/>
  <c r="G41" i="4"/>
  <c r="G33" i="4"/>
  <c r="F33" i="4"/>
  <c r="L7" i="1" s="1"/>
  <c r="F24" i="4"/>
  <c r="L6" i="1" s="1"/>
  <c r="G16" i="4"/>
  <c r="F16" i="4"/>
  <c r="L5" i="1" s="1"/>
  <c r="G65" i="4"/>
  <c r="G68" i="4"/>
  <c r="G72" i="4" s="1"/>
  <c r="F57" i="4"/>
  <c r="L10" i="1" s="1"/>
  <c r="O10" i="1" s="1"/>
  <c r="G21" i="4"/>
  <c r="G24" i="4" s="1"/>
  <c r="G29" i="10" l="1"/>
  <c r="G28" i="10"/>
  <c r="G27" i="10"/>
  <c r="G26" i="10"/>
  <c r="G25" i="10"/>
  <c r="G24" i="10"/>
  <c r="G19" i="10"/>
  <c r="G18" i="10"/>
  <c r="F16" i="10"/>
  <c r="G15" i="10"/>
  <c r="G12" i="10"/>
  <c r="G11" i="10"/>
  <c r="G10" i="10"/>
  <c r="G29" i="9"/>
  <c r="G28" i="9"/>
  <c r="G27" i="9"/>
  <c r="G26" i="9"/>
  <c r="G25" i="9"/>
  <c r="G24" i="9"/>
  <c r="G19" i="9"/>
  <c r="G18" i="9"/>
  <c r="F16" i="9"/>
  <c r="G15" i="9"/>
  <c r="G12" i="9"/>
  <c r="G11" i="9"/>
  <c r="G10" i="9"/>
  <c r="J8" i="1" l="1"/>
  <c r="K8" i="1" s="1"/>
  <c r="J10" i="1"/>
  <c r="K10" i="1" s="1"/>
  <c r="J9" i="1"/>
  <c r="K9" i="1" s="1"/>
  <c r="N12" i="1"/>
  <c r="N7" i="1"/>
  <c r="N6" i="1"/>
  <c r="N11" i="1"/>
  <c r="N5" i="1"/>
  <c r="G16" i="10"/>
  <c r="G16" i="9"/>
  <c r="J11" i="1"/>
  <c r="J7" i="1"/>
  <c r="J5" i="1"/>
  <c r="J6" i="1"/>
  <c r="J12" i="1"/>
  <c r="J13" i="1" l="1"/>
  <c r="M13" i="1" l="1"/>
  <c r="L13" i="1" l="1"/>
  <c r="O11" i="1" l="1"/>
  <c r="O7" i="1"/>
  <c r="O12" i="1"/>
  <c r="O5" i="1"/>
  <c r="O6" i="1"/>
  <c r="O13" i="1" l="1"/>
  <c r="N13" i="1"/>
  <c r="K5" i="1" l="1"/>
  <c r="K7" i="1" l="1"/>
  <c r="K6" i="1"/>
  <c r="K12" i="1"/>
  <c r="K11" i="1"/>
  <c r="K13" i="1" l="1"/>
  <c r="H13" i="1"/>
</calcChain>
</file>

<file path=xl/sharedStrings.xml><?xml version="1.0" encoding="utf-8"?>
<sst xmlns="http://schemas.openxmlformats.org/spreadsheetml/2006/main" count="423" uniqueCount="166">
  <si>
    <t>Identifiant bâtiment</t>
  </si>
  <si>
    <t>Collectivité</t>
  </si>
  <si>
    <t>Bâtiment</t>
  </si>
  <si>
    <t>Longitude</t>
  </si>
  <si>
    <t>Latitude</t>
  </si>
  <si>
    <t>Adresse</t>
  </si>
  <si>
    <t>Câblage et cheminement</t>
  </si>
  <si>
    <t>Spécificités particulières</t>
  </si>
  <si>
    <t>Prix unitaire des options</t>
  </si>
  <si>
    <t>Accompagnement administratif</t>
  </si>
  <si>
    <t>Prix unitaire invariable sur toutes les installations</t>
  </si>
  <si>
    <t>Ne remplir que les cellules bleues</t>
  </si>
  <si>
    <t>Pack installation 9 kWc</t>
  </si>
  <si>
    <t>Salle polyvalente</t>
  </si>
  <si>
    <t>ens.</t>
  </si>
  <si>
    <t>Quantité</t>
  </si>
  <si>
    <t>Unité</t>
  </si>
  <si>
    <t>€HT</t>
  </si>
  <si>
    <t>€TTC</t>
  </si>
  <si>
    <t>Taux de TVA</t>
  </si>
  <si>
    <t>Consultation des entreprises</t>
  </si>
  <si>
    <t>Visite des bâtiments par les entreprises</t>
  </si>
  <si>
    <t>Remise des offres</t>
  </si>
  <si>
    <t>Analyse des offres</t>
  </si>
  <si>
    <t>Commission d'analyse des offres</t>
  </si>
  <si>
    <t>Dépots des demandes de subventions</t>
  </si>
  <si>
    <t>Notification du marché à l'entreprise retenue</t>
  </si>
  <si>
    <t>Démarches administratives</t>
  </si>
  <si>
    <t>Début des travaux</t>
  </si>
  <si>
    <t>Etapes</t>
  </si>
  <si>
    <t>S18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</si>
  <si>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</si>
  <si>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</si>
  <si>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</si>
  <si>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</si>
  <si>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</si>
  <si>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</si>
  <si>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</si>
  <si>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</si>
  <si>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</si>
  <si>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</si>
  <si>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</si>
  <si>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</si>
  <si>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</si>
  <si>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</si>
  <si>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</si>
  <si>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</si>
  <si>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</si>
  <si>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</si>
  <si>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</si>
  <si>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</si>
  <si>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</si>
  <si>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</si>
  <si>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</si>
  <si>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</si>
  <si>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</si>
  <si>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</si>
  <si>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</si>
  <si>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</si>
  <si>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</si>
  <si>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</si>
  <si>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</si>
  <si>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Juin</t>
  </si>
  <si>
    <t>Juillet</t>
  </si>
  <si>
    <t>Septembre</t>
  </si>
  <si>
    <t>Octobre</t>
  </si>
  <si>
    <t>Novembre</t>
  </si>
  <si>
    <t>Décembre</t>
  </si>
  <si>
    <t>Acteurs</t>
  </si>
  <si>
    <t>Entreprise</t>
  </si>
  <si>
    <t>Coordonnateur et Aduhme</t>
  </si>
  <si>
    <t>Collectivités membres</t>
  </si>
  <si>
    <t>…</t>
  </si>
  <si>
    <t>Planning selon l'affermissement des bons de commande</t>
  </si>
  <si>
    <t>Moins value toiture bac acier</t>
  </si>
  <si>
    <t>Dans tout ce fichier, l'entreprise ne doit remplir que les cellules bleues claires</t>
  </si>
  <si>
    <t>Doute sur la portance de la toiture (oui / non)</t>
  </si>
  <si>
    <t>Maintenance préventive</t>
  </si>
  <si>
    <t>Maintenance curative</t>
  </si>
  <si>
    <t>visite par an</t>
  </si>
  <si>
    <t>visite et diag supplémentaire</t>
  </si>
  <si>
    <r>
      <t>Moins value toiture bac acier</t>
    </r>
    <r>
      <rPr>
        <sz val="8"/>
        <color theme="1"/>
        <rFont val="Calibri Light"/>
        <family val="2"/>
        <scheme val="major"/>
      </rPr>
      <t xml:space="preserve"> </t>
    </r>
    <r>
      <rPr>
        <sz val="9"/>
        <color theme="1"/>
        <rFont val="Calibri Light"/>
        <family val="2"/>
        <scheme val="major"/>
      </rPr>
      <t>(inscrire une valeur négative)</t>
    </r>
  </si>
  <si>
    <t>Offre de base</t>
  </si>
  <si>
    <t>Offre variante</t>
  </si>
  <si>
    <t>Les prestations sont détaillées dans le CCTP au paragraphe 6.Travaux à réaliser.
Pour autant les variantes sont autorisées. La qualité du matériel proposé doit être au moins équivalente (techniquement, esthétiquement…) à la version de base. Les économies obtenues par la variante doivent être justifiées par écrit.</t>
  </si>
  <si>
    <t>Les prestations sont détaillées dans le CCTP au paragraphe 6.Travaux à réaliser</t>
  </si>
  <si>
    <t>Option écran d'affichage</t>
  </si>
  <si>
    <t>Option contrat d'entretien de 3 ans</t>
  </si>
  <si>
    <t>Planning prévisionnel de l'opération</t>
  </si>
  <si>
    <t>Reconstitution type d'un contrat d'entretien sur la base d'une visite annuelle pendant 3 ans + 1 visite supplémentaire</t>
  </si>
  <si>
    <t>ml.</t>
  </si>
  <si>
    <t>Mètre linéaire de câble y compris cheminement</t>
  </si>
  <si>
    <t>Intervention d'une nacelle</t>
  </si>
  <si>
    <t>Adaptation d'un local électrique intérieur</t>
  </si>
  <si>
    <t>Création d'un local électrique extérieur</t>
  </si>
  <si>
    <t>Installation photovoltaïque</t>
  </si>
  <si>
    <t>Prestations supplémentaires</t>
  </si>
  <si>
    <t>Option 1 - Ecran d'affichage des performances</t>
  </si>
  <si>
    <t>Option 2 - Contrat d'entretien de 3 ans</t>
  </si>
  <si>
    <t>Salle des fêtes</t>
  </si>
  <si>
    <t>Total par bâtiment (toutes options comprises)</t>
  </si>
  <si>
    <t>Prix unitaires supplémentaires</t>
  </si>
  <si>
    <t>Prix unitaire pouvant servir pour ajuster ou ajouter des prestations supplémentaires au cours de l'accord-cadre</t>
  </si>
  <si>
    <r>
      <t>Moins value module GSM</t>
    </r>
    <r>
      <rPr>
        <sz val="8"/>
        <color theme="1"/>
        <rFont val="Calibri Light"/>
        <family val="2"/>
        <scheme val="major"/>
      </rPr>
      <t xml:space="preserve"> </t>
    </r>
    <r>
      <rPr>
        <sz val="9"/>
        <color theme="1"/>
        <rFont val="Calibri Light"/>
        <family val="2"/>
        <scheme val="major"/>
      </rPr>
      <t>(inscrire une valeur négative)</t>
    </r>
    <r>
      <rPr>
        <sz val="11"/>
        <color theme="1"/>
        <rFont val="Calibri Light"/>
        <family val="2"/>
        <scheme val="major"/>
      </rPr>
      <t xml:space="preserve">
Si connexion possible sur la box du bâtiment en Wifi</t>
    </r>
  </si>
  <si>
    <r>
      <t>Moins value arrêt d'urgence</t>
    </r>
    <r>
      <rPr>
        <sz val="8"/>
        <color theme="1"/>
        <rFont val="Calibri Light"/>
        <family val="2"/>
        <scheme val="major"/>
      </rPr>
      <t xml:space="preserve"> </t>
    </r>
    <r>
      <rPr>
        <sz val="9"/>
        <color theme="1"/>
        <rFont val="Calibri Light"/>
        <family val="2"/>
        <scheme val="major"/>
      </rPr>
      <t>(inscrire une valeur négative)</t>
    </r>
    <r>
      <rPr>
        <sz val="11"/>
        <color theme="1"/>
        <rFont val="Calibri Light"/>
        <family val="2"/>
        <scheme val="major"/>
      </rPr>
      <t xml:space="preserve">
Si possibilité d'utiliser un bouton en place sur un bâtiment</t>
    </r>
  </si>
  <si>
    <t>Total Bâtiment</t>
  </si>
  <si>
    <t>Prix par bâtiment</t>
  </si>
  <si>
    <t>Ateliers municipaux</t>
  </si>
  <si>
    <t>Moins-value pour puissance inférieure</t>
  </si>
  <si>
    <t>Validation des plans de financement</t>
  </si>
  <si>
    <t>Mai</t>
  </si>
  <si>
    <t>S19</t>
  </si>
  <si>
    <t>S20</t>
  </si>
  <si>
    <t>S21</t>
  </si>
  <si>
    <t>Aout</t>
  </si>
  <si>
    <t>Bordereau des prix unitaire SOLAIRE Dôme sur Plaine Limagne</t>
  </si>
  <si>
    <t>Décomposition par bâtiment SOLAIRE Dôme sur Plaine Limagne</t>
  </si>
  <si>
    <t>Aubiat</t>
  </si>
  <si>
    <t>Aubiat - Salle des fêtes Chazelles</t>
  </si>
  <si>
    <t>Mons - Salle polyvalente</t>
  </si>
  <si>
    <t>Mons</t>
  </si>
  <si>
    <t>Plaine Limagne (Randan) – Gîte d'entreprises</t>
  </si>
  <si>
    <t>Plaine Limagne</t>
  </si>
  <si>
    <t>St Priest Bramefant-Garderie</t>
  </si>
  <si>
    <t>St Priest Bralefant</t>
  </si>
  <si>
    <t>St Priest Bramefant-Salle des Fêtes</t>
  </si>
  <si>
    <t>Thuret – Ancienne Gare</t>
  </si>
  <si>
    <t>Thuret</t>
  </si>
  <si>
    <t>Thuret – Ateliers municipaux</t>
  </si>
  <si>
    <t>Aubiat-Salle des fêtes Madeleine de Chazelles</t>
  </si>
  <si>
    <t>CC Plaine Limagne-Gîte d'entreprises (Randan)</t>
  </si>
  <si>
    <t>CC Plaine Limagne</t>
  </si>
  <si>
    <t>Mons-Salle polyvalente</t>
  </si>
  <si>
    <t>Saint-Priest-Bramefant-Garderie</t>
  </si>
  <si>
    <t>Saint-Priest-Bramefant</t>
  </si>
  <si>
    <t>Saint-Priest-Bramefant-Salle des fêtes</t>
  </si>
  <si>
    <t>Thuret-Ancienne Gare</t>
  </si>
  <si>
    <t>Thuret-Ateliers municipaux</t>
  </si>
  <si>
    <t>Salle des fêtes Madeleine de Chazelles</t>
  </si>
  <si>
    <t>Gîte d'entreprises (Randan)</t>
  </si>
  <si>
    <t>Ecole</t>
  </si>
  <si>
    <t>Garderie</t>
  </si>
  <si>
    <t>Ancienne Gare</t>
  </si>
  <si>
    <t>place des Tilleuls - Chazelles</t>
  </si>
  <si>
    <t>le Bourg</t>
  </si>
  <si>
    <t>45.988498</t>
  </si>
  <si>
    <t>3.213582</t>
  </si>
  <si>
    <t>46.018617</t>
  </si>
  <si>
    <t>3.384812</t>
  </si>
  <si>
    <t>46.001144</t>
  </si>
  <si>
    <t>3.415847</t>
  </si>
  <si>
    <t>46.027721</t>
  </si>
  <si>
    <t>3.441663</t>
  </si>
  <si>
    <t>46.027951</t>
  </si>
  <si>
    <t>3.441698</t>
  </si>
  <si>
    <t>45.965550</t>
  </si>
  <si>
    <t>3.260875</t>
  </si>
  <si>
    <t>45.971789</t>
  </si>
  <si>
    <t>3.256274</t>
  </si>
  <si>
    <t>Total</t>
  </si>
  <si>
    <t>Offre Base</t>
  </si>
  <si>
    <t>Base</t>
  </si>
  <si>
    <t>Saint-Priest-Bramefant-Ecole</t>
  </si>
  <si>
    <t>46.027629</t>
  </si>
  <si>
    <t>3.441957</t>
  </si>
  <si>
    <t>St Priest Bramefant-Ecole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</si>
</sst>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1"/>
      <color rgb="FF233672"/>
      <name val="Calibri Light"/>
      <family val="2"/>
      <scheme val="major"/>
    </font>
    <font>
      <sz val="8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3" fillId="0" borderId="0" xfId="1" applyFont="1"/>
    <xf numFmtId="44" fontId="3" fillId="0" borderId="0" xfId="0" applyNumberFormat="1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Fill="1"/>
    <xf numFmtId="44" fontId="3" fillId="0" borderId="0" xfId="1" applyFont="1" applyBorder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3" borderId="0" xfId="0" applyFont="1" applyFill="1"/>
    <xf numFmtId="0" fontId="3" fillId="0" borderId="0" xfId="0" applyFont="1" applyAlignment="1">
      <alignment vertical="center"/>
    </xf>
    <xf numFmtId="0" fontId="3" fillId="4" borderId="0" xfId="0" applyFont="1" applyFill="1"/>
    <xf numFmtId="0" fontId="3" fillId="5" borderId="0" xfId="0" applyFont="1" applyFill="1"/>
    <xf numFmtId="49" fontId="10" fillId="3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4" fontId="3" fillId="0" borderId="0" xfId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44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4" fontId="12" fillId="2" borderId="0" xfId="1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4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1" xfId="0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0" fontId="3" fillId="0" borderId="1" xfId="0" applyFont="1" applyBorder="1"/>
    <xf numFmtId="44" fontId="3" fillId="2" borderId="1" xfId="1" applyFont="1" applyFill="1" applyBorder="1" applyProtection="1">
      <protection locked="0"/>
    </xf>
    <xf numFmtId="44" fontId="3" fillId="0" borderId="1" xfId="1" applyFont="1" applyBorder="1"/>
    <xf numFmtId="44" fontId="3" fillId="0" borderId="1" xfId="1" applyFont="1" applyFill="1" applyBorder="1"/>
    <xf numFmtId="0" fontId="7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4" fontId="3" fillId="0" borderId="9" xfId="1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44" fontId="4" fillId="0" borderId="11" xfId="1" applyFont="1" applyFill="1" applyBorder="1"/>
    <xf numFmtId="44" fontId="4" fillId="0" borderId="12" xfId="1" applyFont="1" applyFill="1" applyBorder="1"/>
    <xf numFmtId="44" fontId="3" fillId="2" borderId="0" xfId="1" applyFont="1" applyFill="1" applyBorder="1" applyProtection="1">
      <protection locked="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2" borderId="1" xfId="1" applyFont="1" applyFill="1" applyBorder="1" applyAlignment="1" applyProtection="1">
      <alignment vertical="center"/>
      <protection locked="0"/>
    </xf>
    <xf numFmtId="44" fontId="3" fillId="0" borderId="1" xfId="1" applyFont="1" applyBorder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44" fontId="4" fillId="7" borderId="0" xfId="0" applyNumberFormat="1" applyFont="1" applyFill="1"/>
    <xf numFmtId="44" fontId="4" fillId="8" borderId="0" xfId="0" applyNumberFormat="1" applyFont="1" applyFill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44" fontId="4" fillId="0" borderId="0" xfId="1" applyFont="1" applyFill="1" applyBorder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/>
    </xf>
  </cellXfs>
  <cellStyles count="4">
    <cellStyle name="Monétaire" xfId="1" builtinId="4"/>
    <cellStyle name="Normal" xfId="0" builtinId="0"/>
    <cellStyle name="Normal 7" xfId="3" xr:uid="{776EF294-3DA6-40BE-8612-2535D7480B23}"/>
    <cellStyle name="Pourcentage" xfId="2" builtinId="5"/>
  </cellStyles>
  <dxfs count="0"/>
  <tableStyles count="0" defaultTableStyle="TableStyleMedium2" defaultPivotStyle="PivotStyleLight16"/>
  <colors>
    <mruColors>
      <color rgb="FF2336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83FB-4438-45D0-8E82-83B891039E35}">
  <dimension ref="A1:O1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6" sqref="A16:K21"/>
    </sheetView>
  </sheetViews>
  <sheetFormatPr baseColWidth="10" defaultColWidth="11.42578125" defaultRowHeight="15" outlineLevelCol="1" x14ac:dyDescent="0.25"/>
  <cols>
    <col min="1" max="1" width="68.85546875" style="1" customWidth="1"/>
    <col min="2" max="2" width="28.85546875" style="1" customWidth="1" outlineLevel="1"/>
    <col min="3" max="3" width="41" style="1" customWidth="1" outlineLevel="1"/>
    <col min="4" max="4" width="40.5703125" style="1" customWidth="1" outlineLevel="1"/>
    <col min="5" max="6" width="11.42578125" style="9"/>
    <col min="7" max="7" width="19.5703125" style="1" customWidth="1"/>
    <col min="8" max="15" width="22.7109375" style="1" customWidth="1"/>
    <col min="16" max="16384" width="11.42578125" style="1"/>
  </cols>
  <sheetData>
    <row r="1" spans="1:15" x14ac:dyDescent="0.25">
      <c r="A1" s="8" t="s">
        <v>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75" x14ac:dyDescent="0.25">
      <c r="H2" s="66" t="s">
        <v>82</v>
      </c>
      <c r="I2" s="66"/>
      <c r="J2" s="66"/>
      <c r="K2" s="66"/>
      <c r="L2" s="66" t="s">
        <v>83</v>
      </c>
      <c r="M2" s="66"/>
      <c r="N2" s="66"/>
      <c r="O2" s="66"/>
    </row>
    <row r="3" spans="1:15" s="2" customFormat="1" ht="45" x14ac:dyDescent="0.25">
      <c r="A3" s="2" t="s">
        <v>0</v>
      </c>
      <c r="B3" s="2" t="s">
        <v>1</v>
      </c>
      <c r="C3" s="2" t="s">
        <v>2</v>
      </c>
      <c r="D3" s="2" t="s">
        <v>5</v>
      </c>
      <c r="E3" s="2" t="s">
        <v>3</v>
      </c>
      <c r="F3" s="2" t="s">
        <v>4</v>
      </c>
      <c r="G3" s="3" t="s">
        <v>76</v>
      </c>
      <c r="H3" s="3" t="s">
        <v>95</v>
      </c>
      <c r="I3" s="3" t="s">
        <v>86</v>
      </c>
      <c r="J3" s="3" t="s">
        <v>87</v>
      </c>
      <c r="K3" s="3" t="s">
        <v>100</v>
      </c>
      <c r="L3" s="3" t="s">
        <v>95</v>
      </c>
      <c r="M3" s="3" t="s">
        <v>86</v>
      </c>
      <c r="N3" s="3" t="s">
        <v>87</v>
      </c>
      <c r="O3" s="3" t="s">
        <v>100</v>
      </c>
    </row>
    <row r="4" spans="1:15" s="2" customFormat="1" x14ac:dyDescent="0.25">
      <c r="A4" s="55" t="s">
        <v>161</v>
      </c>
      <c r="B4" s="56"/>
      <c r="C4" s="56"/>
      <c r="D4" s="56"/>
      <c r="E4" s="56"/>
      <c r="F4" s="56"/>
      <c r="G4" s="57"/>
      <c r="H4" s="57"/>
      <c r="I4" s="57"/>
      <c r="J4" s="57"/>
      <c r="K4" s="57"/>
      <c r="L4" s="57"/>
      <c r="M4" s="57"/>
      <c r="N4" s="57"/>
      <c r="O4" s="57"/>
    </row>
    <row r="5" spans="1:15" x14ac:dyDescent="0.25">
      <c r="A5" s="1" t="s">
        <v>129</v>
      </c>
      <c r="B5" s="1" t="s">
        <v>117</v>
      </c>
      <c r="C5" s="1" t="s">
        <v>138</v>
      </c>
      <c r="D5" s="1" t="s">
        <v>143</v>
      </c>
      <c r="E5" s="9" t="s">
        <v>145</v>
      </c>
      <c r="F5" s="9" t="s">
        <v>146</v>
      </c>
      <c r="G5" s="30"/>
      <c r="H5" s="5">
        <f>+'Décomposition Base'!F16</f>
        <v>0</v>
      </c>
      <c r="I5" s="5">
        <f>'Offre PU Base'!$F$15</f>
        <v>0</v>
      </c>
      <c r="J5" s="5">
        <f>'Offre PU Base'!$F$16</f>
        <v>0</v>
      </c>
      <c r="K5" s="5">
        <f>H5+I5+J5</f>
        <v>0</v>
      </c>
      <c r="L5" s="5">
        <f>'Décomposition Variante'!F16</f>
        <v>0</v>
      </c>
      <c r="M5" s="5">
        <f>'Offre PU Variante'!$F$15</f>
        <v>0</v>
      </c>
      <c r="N5" s="5">
        <f>'Offre PU Variante'!$F$16</f>
        <v>0</v>
      </c>
      <c r="O5" s="5">
        <f>L5+M5+N5</f>
        <v>0</v>
      </c>
    </row>
    <row r="6" spans="1:15" x14ac:dyDescent="0.25">
      <c r="A6" s="1" t="s">
        <v>132</v>
      </c>
      <c r="B6" s="1" t="s">
        <v>120</v>
      </c>
      <c r="C6" s="1" t="s">
        <v>13</v>
      </c>
      <c r="D6" s="1" t="s">
        <v>144</v>
      </c>
      <c r="E6" s="9" t="s">
        <v>149</v>
      </c>
      <c r="F6" s="9" t="s">
        <v>150</v>
      </c>
      <c r="G6" s="30"/>
      <c r="H6" s="5">
        <f>+'Décomposition Base'!F24</f>
        <v>0</v>
      </c>
      <c r="I6" s="5">
        <f>'Offre PU Base'!$F$15</f>
        <v>0</v>
      </c>
      <c r="J6" s="5">
        <f>'Offre PU Base'!$F$16</f>
        <v>0</v>
      </c>
      <c r="K6" s="5">
        <f>H6+I6+J6</f>
        <v>0</v>
      </c>
      <c r="L6" s="5">
        <f>+'Décomposition Variante'!F24</f>
        <v>0</v>
      </c>
      <c r="M6" s="5">
        <f>'Offre PU Variante'!$F$15</f>
        <v>0</v>
      </c>
      <c r="N6" s="5">
        <f>'Offre PU Variante'!$F$16</f>
        <v>0</v>
      </c>
      <c r="O6" s="5">
        <f t="shared" ref="O6:O12" si="0">L6+M6+N6</f>
        <v>0</v>
      </c>
    </row>
    <row r="7" spans="1:15" x14ac:dyDescent="0.25">
      <c r="A7" s="1" t="s">
        <v>130</v>
      </c>
      <c r="B7" s="1" t="s">
        <v>131</v>
      </c>
      <c r="C7" s="1" t="s">
        <v>139</v>
      </c>
      <c r="E7" s="9" t="s">
        <v>147</v>
      </c>
      <c r="F7" s="9" t="s">
        <v>148</v>
      </c>
      <c r="G7" s="30"/>
      <c r="H7" s="5">
        <f>+'Décomposition Base'!F33</f>
        <v>0</v>
      </c>
      <c r="I7" s="5">
        <f>'Offre PU Base'!$F$15</f>
        <v>0</v>
      </c>
      <c r="J7" s="5">
        <f>'Offre PU Base'!$F$16</f>
        <v>0</v>
      </c>
      <c r="K7" s="5">
        <f>H7+I7+J7</f>
        <v>0</v>
      </c>
      <c r="L7" s="5">
        <f>+'Décomposition Variante'!F33</f>
        <v>0</v>
      </c>
      <c r="M7" s="5">
        <f>'Offre PU Variante'!$F$15</f>
        <v>0</v>
      </c>
      <c r="N7" s="5">
        <f>'Offre PU Variante'!$F$16</f>
        <v>0</v>
      </c>
      <c r="O7" s="5">
        <f>L7+M7+N7</f>
        <v>0</v>
      </c>
    </row>
    <row r="8" spans="1:15" x14ac:dyDescent="0.25">
      <c r="A8" s="1" t="s">
        <v>133</v>
      </c>
      <c r="B8" s="1" t="s">
        <v>134</v>
      </c>
      <c r="C8" s="1" t="s">
        <v>141</v>
      </c>
      <c r="D8" s="1" t="s">
        <v>144</v>
      </c>
      <c r="E8" s="9" t="s">
        <v>151</v>
      </c>
      <c r="F8" s="9" t="s">
        <v>152</v>
      </c>
      <c r="G8" s="30"/>
      <c r="H8" s="5">
        <f>+'Décomposition Base'!F42</f>
        <v>0</v>
      </c>
      <c r="I8" s="5">
        <f>'Offre PU Base'!$F$15</f>
        <v>0</v>
      </c>
      <c r="J8" s="5">
        <f>'Offre PU Base'!$F$16</f>
        <v>0</v>
      </c>
      <c r="K8" s="5">
        <f t="shared" ref="K8:K12" si="1">H8+I8+J8</f>
        <v>0</v>
      </c>
      <c r="L8" s="5">
        <f>+'Décomposition Variante'!F41</f>
        <v>0</v>
      </c>
      <c r="M8" s="5">
        <f>'Offre PU Variante'!$F$15</f>
        <v>0</v>
      </c>
      <c r="N8" s="5">
        <f>'Offre PU Variante'!$F$16</f>
        <v>0</v>
      </c>
      <c r="O8" s="5">
        <f t="shared" si="0"/>
        <v>0</v>
      </c>
    </row>
    <row r="9" spans="1:15" x14ac:dyDescent="0.25">
      <c r="A9" s="1" t="s">
        <v>162</v>
      </c>
      <c r="B9" s="1" t="s">
        <v>134</v>
      </c>
      <c r="C9" s="1" t="s">
        <v>140</v>
      </c>
      <c r="D9" s="1" t="s">
        <v>144</v>
      </c>
      <c r="E9" s="9" t="s">
        <v>163</v>
      </c>
      <c r="F9" s="9" t="s">
        <v>164</v>
      </c>
      <c r="G9" s="30"/>
      <c r="H9" s="5">
        <f>+'Décomposition Base'!F50</f>
        <v>0</v>
      </c>
      <c r="I9" s="5">
        <f>'Offre PU Base'!$F$15</f>
        <v>0</v>
      </c>
      <c r="J9" s="5">
        <f>'Offre PU Base'!$F$16</f>
        <v>0</v>
      </c>
      <c r="K9" s="5">
        <f t="shared" si="1"/>
        <v>0</v>
      </c>
      <c r="L9" s="5">
        <f>+'Décomposition Variante'!F49</f>
        <v>0</v>
      </c>
      <c r="M9" s="5">
        <f>'Offre PU Variante'!$F$15</f>
        <v>0</v>
      </c>
      <c r="N9" s="5">
        <f>'Offre PU Variante'!$F$16</f>
        <v>0</v>
      </c>
      <c r="O9" s="5">
        <f t="shared" si="0"/>
        <v>0</v>
      </c>
    </row>
    <row r="10" spans="1:15" x14ac:dyDescent="0.25">
      <c r="A10" s="1" t="s">
        <v>135</v>
      </c>
      <c r="B10" s="1" t="s">
        <v>134</v>
      </c>
      <c r="C10" s="1" t="s">
        <v>99</v>
      </c>
      <c r="D10" s="1" t="s">
        <v>144</v>
      </c>
      <c r="E10" s="9" t="s">
        <v>153</v>
      </c>
      <c r="F10" s="9" t="s">
        <v>154</v>
      </c>
      <c r="G10" s="30"/>
      <c r="H10" s="5">
        <f>+'Décomposition Base'!F58</f>
        <v>0</v>
      </c>
      <c r="I10" s="5">
        <f>'Offre PU Base'!$F$15</f>
        <v>0</v>
      </c>
      <c r="J10" s="5">
        <f>'Offre PU Base'!$F$16</f>
        <v>0</v>
      </c>
      <c r="K10" s="5">
        <f t="shared" si="1"/>
        <v>0</v>
      </c>
      <c r="L10" s="5">
        <f>+'Décomposition Variante'!F57</f>
        <v>0</v>
      </c>
      <c r="M10" s="5">
        <f>'Offre PU Variante'!$F$15</f>
        <v>0</v>
      </c>
      <c r="N10" s="5">
        <f>'Offre PU Variante'!$F$16</f>
        <v>0</v>
      </c>
      <c r="O10" s="5">
        <f t="shared" si="0"/>
        <v>0</v>
      </c>
    </row>
    <row r="11" spans="1:15" x14ac:dyDescent="0.25">
      <c r="A11" s="1" t="s">
        <v>136</v>
      </c>
      <c r="B11" s="1" t="s">
        <v>127</v>
      </c>
      <c r="C11" s="1" t="s">
        <v>142</v>
      </c>
      <c r="E11" s="9" t="s">
        <v>155</v>
      </c>
      <c r="F11" s="9" t="s">
        <v>156</v>
      </c>
      <c r="G11" s="30"/>
      <c r="H11" s="5">
        <f>+'Décomposition Base'!F66</f>
        <v>0</v>
      </c>
      <c r="I11" s="5">
        <f>'Offre PU Base'!$F$15</f>
        <v>0</v>
      </c>
      <c r="J11" s="5">
        <f>'Offre PU Base'!$F$16</f>
        <v>0</v>
      </c>
      <c r="K11" s="5">
        <f t="shared" si="1"/>
        <v>0</v>
      </c>
      <c r="L11" s="5">
        <f>+'Décomposition Variante'!F65</f>
        <v>0</v>
      </c>
      <c r="M11" s="5">
        <f>'Offre PU Variante'!$F$15</f>
        <v>0</v>
      </c>
      <c r="N11" s="5">
        <f>'Offre PU Variante'!$F$16</f>
        <v>0</v>
      </c>
      <c r="O11" s="5">
        <f t="shared" si="0"/>
        <v>0</v>
      </c>
    </row>
    <row r="12" spans="1:15" x14ac:dyDescent="0.25">
      <c r="A12" s="1" t="s">
        <v>137</v>
      </c>
      <c r="B12" s="1" t="s">
        <v>127</v>
      </c>
      <c r="C12" s="1" t="s">
        <v>107</v>
      </c>
      <c r="E12" s="9" t="s">
        <v>157</v>
      </c>
      <c r="F12" s="9" t="s">
        <v>158</v>
      </c>
      <c r="G12" s="30"/>
      <c r="H12" s="5">
        <f>+'Décomposition Base'!F73</f>
        <v>0</v>
      </c>
      <c r="I12" s="5">
        <f>'Offre PU Base'!$F$15</f>
        <v>0</v>
      </c>
      <c r="J12" s="5">
        <f>'Offre PU Base'!$F$16</f>
        <v>0</v>
      </c>
      <c r="K12" s="5">
        <f t="shared" si="1"/>
        <v>0</v>
      </c>
      <c r="L12" s="5">
        <f>+'Décomposition Variante'!F72</f>
        <v>0</v>
      </c>
      <c r="M12" s="5">
        <f>'Offre PU Variante'!$F$15</f>
        <v>0</v>
      </c>
      <c r="N12" s="5">
        <f>'Offre PU Variante'!$F$16</f>
        <v>0</v>
      </c>
      <c r="O12" s="5">
        <f t="shared" si="0"/>
        <v>0</v>
      </c>
    </row>
    <row r="13" spans="1:15" s="6" customFormat="1" x14ac:dyDescent="0.25">
      <c r="A13" s="58" t="s">
        <v>159</v>
      </c>
      <c r="B13" s="58"/>
      <c r="C13" s="58"/>
      <c r="D13" s="58"/>
      <c r="E13" s="59"/>
      <c r="F13" s="59"/>
      <c r="G13" s="58"/>
      <c r="H13" s="60">
        <f t="shared" ref="H13:O13" si="2">SUM(H5:H12)</f>
        <v>0</v>
      </c>
      <c r="I13" s="60">
        <f t="shared" si="2"/>
        <v>0</v>
      </c>
      <c r="J13" s="60">
        <f t="shared" si="2"/>
        <v>0</v>
      </c>
      <c r="K13" s="61">
        <f t="shared" si="2"/>
        <v>0</v>
      </c>
      <c r="L13" s="60">
        <f t="shared" si="2"/>
        <v>0</v>
      </c>
      <c r="M13" s="60">
        <f t="shared" si="2"/>
        <v>0</v>
      </c>
      <c r="N13" s="60">
        <f t="shared" si="2"/>
        <v>0</v>
      </c>
      <c r="O13" s="61">
        <f t="shared" si="2"/>
        <v>0</v>
      </c>
    </row>
  </sheetData>
  <mergeCells count="2">
    <mergeCell ref="H2:K2"/>
    <mergeCell ref="L2:O2"/>
  </mergeCells>
  <phoneticPr fontId="8" type="noConversion"/>
  <dataValidations count="1">
    <dataValidation type="list" allowBlank="1" showInputMessage="1" showErrorMessage="1" sqref="G5:G12" xr:uid="{D6A30668-4828-403C-AD63-80A277AB0D62}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083B-D4B7-4EC5-8CE3-96B6CFD6DD42}">
  <dimension ref="A1:J31"/>
  <sheetViews>
    <sheetView topLeftCell="A17" workbookViewId="0">
      <selection activeCell="F24" sqref="F24:F29"/>
    </sheetView>
  </sheetViews>
  <sheetFormatPr baseColWidth="10" defaultColWidth="11.42578125" defaultRowHeight="15" x14ac:dyDescent="0.25"/>
  <cols>
    <col min="1" max="2" width="3.28515625" style="1" customWidth="1"/>
    <col min="3" max="3" width="38.7109375" style="1" customWidth="1"/>
    <col min="4" max="4" width="13.5703125" style="1" customWidth="1"/>
    <col min="5" max="5" width="9.7109375" style="1" customWidth="1"/>
    <col min="6" max="7" width="15.140625" style="1" bestFit="1" customWidth="1"/>
    <col min="8" max="16384" width="11.42578125" style="1"/>
  </cols>
  <sheetData>
    <row r="1" spans="1:7" ht="30" customHeight="1" x14ac:dyDescent="0.25">
      <c r="A1" s="70" t="s">
        <v>115</v>
      </c>
      <c r="B1" s="71"/>
      <c r="C1" s="71"/>
      <c r="D1" s="71"/>
      <c r="E1" s="71"/>
      <c r="F1" s="71"/>
      <c r="G1" s="72"/>
    </row>
    <row r="2" spans="1:7" ht="15" customHeight="1" x14ac:dyDescent="0.25">
      <c r="A2" s="51"/>
      <c r="B2" s="51"/>
      <c r="C2" s="51"/>
      <c r="D2" s="51"/>
      <c r="E2" s="51"/>
      <c r="F2" s="51"/>
      <c r="G2" s="51"/>
    </row>
    <row r="3" spans="1:7" ht="30" customHeight="1" x14ac:dyDescent="0.25">
      <c r="A3" s="70" t="s">
        <v>82</v>
      </c>
      <c r="B3" s="71"/>
      <c r="C3" s="71"/>
      <c r="D3" s="71"/>
      <c r="E3" s="71"/>
      <c r="F3" s="71"/>
      <c r="G3" s="72"/>
    </row>
    <row r="5" spans="1:7" x14ac:dyDescent="0.25">
      <c r="A5" s="31" t="s">
        <v>11</v>
      </c>
      <c r="B5" s="32"/>
      <c r="C5" s="33"/>
      <c r="F5" s="34" t="s">
        <v>19</v>
      </c>
      <c r="G5" s="35">
        <v>0.2</v>
      </c>
    </row>
    <row r="7" spans="1:7" x14ac:dyDescent="0.25">
      <c r="A7" s="1" t="s">
        <v>85</v>
      </c>
    </row>
    <row r="9" spans="1:7" x14ac:dyDescent="0.25">
      <c r="A9" s="73" t="s">
        <v>10</v>
      </c>
      <c r="B9" s="73"/>
      <c r="C9" s="73"/>
      <c r="D9" s="34" t="s">
        <v>16</v>
      </c>
      <c r="E9" s="34" t="s">
        <v>15</v>
      </c>
      <c r="F9" s="34" t="s">
        <v>17</v>
      </c>
      <c r="G9" s="34" t="s">
        <v>18</v>
      </c>
    </row>
    <row r="10" spans="1:7" x14ac:dyDescent="0.25">
      <c r="A10" s="36" t="s">
        <v>9</v>
      </c>
      <c r="B10" s="36"/>
      <c r="C10" s="36"/>
      <c r="D10" s="34" t="s">
        <v>14</v>
      </c>
      <c r="E10" s="34">
        <v>1</v>
      </c>
      <c r="F10" s="37"/>
      <c r="G10" s="38">
        <f>F10*(1+$G$5)</f>
        <v>0</v>
      </c>
    </row>
    <row r="11" spans="1:7" x14ac:dyDescent="0.25">
      <c r="A11" s="36" t="s">
        <v>12</v>
      </c>
      <c r="B11" s="36"/>
      <c r="C11" s="36"/>
      <c r="D11" s="34" t="s">
        <v>14</v>
      </c>
      <c r="E11" s="34">
        <v>1</v>
      </c>
      <c r="F11" s="37"/>
      <c r="G11" s="38">
        <f>F11*(1+$G$5)</f>
        <v>0</v>
      </c>
    </row>
    <row r="12" spans="1:7" x14ac:dyDescent="0.25">
      <c r="A12" s="36" t="s">
        <v>81</v>
      </c>
      <c r="B12" s="36"/>
      <c r="C12" s="36"/>
      <c r="D12" s="34" t="s">
        <v>14</v>
      </c>
      <c r="E12" s="34">
        <v>1</v>
      </c>
      <c r="F12" s="37"/>
      <c r="G12" s="38">
        <f>F12*(1+$G$5)</f>
        <v>0</v>
      </c>
    </row>
    <row r="13" spans="1:7" x14ac:dyDescent="0.25">
      <c r="A13"/>
    </row>
    <row r="14" spans="1:7" x14ac:dyDescent="0.25">
      <c r="A14" s="73" t="s">
        <v>8</v>
      </c>
      <c r="B14" s="73"/>
      <c r="C14" s="73"/>
      <c r="D14" s="34" t="s">
        <v>16</v>
      </c>
      <c r="E14" s="34" t="s">
        <v>15</v>
      </c>
      <c r="F14" s="34" t="s">
        <v>17</v>
      </c>
      <c r="G14" s="34" t="s">
        <v>18</v>
      </c>
    </row>
    <row r="15" spans="1:7" x14ac:dyDescent="0.25">
      <c r="A15" s="36" t="s">
        <v>97</v>
      </c>
      <c r="B15" s="36"/>
      <c r="C15" s="36"/>
      <c r="D15" s="34" t="s">
        <v>14</v>
      </c>
      <c r="E15" s="34">
        <v>1</v>
      </c>
      <c r="F15" s="37"/>
      <c r="G15" s="38">
        <f>F15*(1+$G$5)</f>
        <v>0</v>
      </c>
    </row>
    <row r="16" spans="1:7" x14ac:dyDescent="0.25">
      <c r="A16" s="36" t="s">
        <v>98</v>
      </c>
      <c r="B16" s="36"/>
      <c r="C16" s="36"/>
      <c r="D16" s="36"/>
      <c r="E16" s="34"/>
      <c r="F16" s="39">
        <f>F18*3+F19</f>
        <v>0</v>
      </c>
      <c r="G16" s="38">
        <f>F16*(1+$G$5)</f>
        <v>0</v>
      </c>
    </row>
    <row r="17" spans="1:10" x14ac:dyDescent="0.25">
      <c r="B17" s="63" t="s">
        <v>89</v>
      </c>
      <c r="E17" s="9"/>
      <c r="F17" s="22"/>
      <c r="G17" s="4"/>
      <c r="J17" s="9"/>
    </row>
    <row r="18" spans="1:10" x14ac:dyDescent="0.25">
      <c r="B18" s="23" t="s">
        <v>77</v>
      </c>
      <c r="C18" s="23"/>
      <c r="D18" s="24" t="s">
        <v>79</v>
      </c>
      <c r="E18" s="24">
        <v>1</v>
      </c>
      <c r="F18" s="29"/>
      <c r="G18" s="25">
        <f>F18*(1+$G$5)</f>
        <v>0</v>
      </c>
    </row>
    <row r="19" spans="1:10" ht="25.5" x14ac:dyDescent="0.25">
      <c r="B19" s="26" t="s">
        <v>78</v>
      </c>
      <c r="C19" s="26"/>
      <c r="D19" s="27" t="s">
        <v>80</v>
      </c>
      <c r="E19" s="28">
        <v>1</v>
      </c>
      <c r="F19" s="29"/>
      <c r="G19" s="25">
        <f>F19*(1+$G$5)</f>
        <v>0</v>
      </c>
    </row>
    <row r="21" spans="1:10" ht="18.75" x14ac:dyDescent="0.3">
      <c r="A21" s="7" t="s">
        <v>101</v>
      </c>
    </row>
    <row r="22" spans="1:10" ht="15" customHeight="1" x14ac:dyDescent="0.3">
      <c r="A22" s="7"/>
    </row>
    <row r="23" spans="1:10" ht="45" customHeight="1" x14ac:dyDescent="0.25">
      <c r="A23" s="74" t="s">
        <v>102</v>
      </c>
      <c r="B23" s="74"/>
      <c r="C23" s="74"/>
      <c r="D23" s="52" t="s">
        <v>16</v>
      </c>
      <c r="E23" s="52" t="s">
        <v>15</v>
      </c>
      <c r="F23" s="52" t="s">
        <v>17</v>
      </c>
      <c r="G23" s="52" t="s">
        <v>18</v>
      </c>
    </row>
    <row r="24" spans="1:10" ht="30" customHeight="1" x14ac:dyDescent="0.25">
      <c r="A24" s="67" t="s">
        <v>103</v>
      </c>
      <c r="B24" s="68"/>
      <c r="C24" s="69"/>
      <c r="D24" s="52" t="s">
        <v>14</v>
      </c>
      <c r="E24" s="52">
        <v>1</v>
      </c>
      <c r="F24" s="53"/>
      <c r="G24" s="54">
        <f t="shared" ref="G24:G29" si="0">F24*(1+$G$5)</f>
        <v>0</v>
      </c>
    </row>
    <row r="25" spans="1:10" ht="45" customHeight="1" x14ac:dyDescent="0.25">
      <c r="A25" s="67" t="s">
        <v>104</v>
      </c>
      <c r="B25" s="68"/>
      <c r="C25" s="69"/>
      <c r="D25" s="52" t="s">
        <v>14</v>
      </c>
      <c r="E25" s="52">
        <v>1</v>
      </c>
      <c r="F25" s="53"/>
      <c r="G25" s="54">
        <f t="shared" si="0"/>
        <v>0</v>
      </c>
    </row>
    <row r="26" spans="1:10" x14ac:dyDescent="0.25">
      <c r="A26" s="36" t="s">
        <v>91</v>
      </c>
      <c r="B26" s="36"/>
      <c r="C26" s="36"/>
      <c r="D26" s="34" t="s">
        <v>90</v>
      </c>
      <c r="E26" s="34">
        <v>1</v>
      </c>
      <c r="F26" s="37"/>
      <c r="G26" s="38">
        <f t="shared" si="0"/>
        <v>0</v>
      </c>
    </row>
    <row r="27" spans="1:10" x14ac:dyDescent="0.25">
      <c r="A27" s="36" t="s">
        <v>92</v>
      </c>
      <c r="B27" s="36"/>
      <c r="C27" s="36"/>
      <c r="D27" s="34" t="s">
        <v>14</v>
      </c>
      <c r="E27" s="34">
        <v>1</v>
      </c>
      <c r="F27" s="37"/>
      <c r="G27" s="38">
        <f t="shared" si="0"/>
        <v>0</v>
      </c>
    </row>
    <row r="28" spans="1:10" x14ac:dyDescent="0.25">
      <c r="A28" s="36" t="s">
        <v>93</v>
      </c>
      <c r="B28" s="36"/>
      <c r="C28" s="36"/>
      <c r="D28" s="34" t="s">
        <v>14</v>
      </c>
      <c r="E28" s="34">
        <v>1</v>
      </c>
      <c r="F28" s="37"/>
      <c r="G28" s="38">
        <f t="shared" si="0"/>
        <v>0</v>
      </c>
    </row>
    <row r="29" spans="1:10" x14ac:dyDescent="0.25">
      <c r="A29" s="36" t="s">
        <v>94</v>
      </c>
      <c r="B29" s="36"/>
      <c r="C29" s="36"/>
      <c r="D29" s="34" t="s">
        <v>14</v>
      </c>
      <c r="E29" s="34">
        <v>1</v>
      </c>
      <c r="F29" s="37"/>
      <c r="G29" s="38">
        <f t="shared" si="0"/>
        <v>0</v>
      </c>
    </row>
    <row r="31" spans="1:10" x14ac:dyDescent="0.25">
      <c r="A31" s="6"/>
    </row>
  </sheetData>
  <mergeCells count="7">
    <mergeCell ref="A24:C24"/>
    <mergeCell ref="A25:C25"/>
    <mergeCell ref="A1:G1"/>
    <mergeCell ref="A3:G3"/>
    <mergeCell ref="A9:C9"/>
    <mergeCell ref="A14:C14"/>
    <mergeCell ref="A23:C2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9A198-49AD-429E-B470-D9D9620DEE0A}">
  <dimension ref="A1:G75"/>
  <sheetViews>
    <sheetView topLeftCell="A63" workbookViewId="0">
      <selection activeCell="F39" sqref="F39:F41"/>
    </sheetView>
  </sheetViews>
  <sheetFormatPr baseColWidth="10" defaultColWidth="11.42578125" defaultRowHeight="15" x14ac:dyDescent="0.25"/>
  <cols>
    <col min="1" max="2" width="3.28515625" style="1" customWidth="1"/>
    <col min="3" max="3" width="38.7109375" style="1" customWidth="1"/>
    <col min="4" max="4" width="13.28515625" style="1" customWidth="1"/>
    <col min="5" max="5" width="9.7109375" style="1" customWidth="1"/>
    <col min="6" max="7" width="15.140625" style="1" bestFit="1" customWidth="1"/>
    <col min="8" max="16384" width="11.42578125" style="1"/>
  </cols>
  <sheetData>
    <row r="1" spans="1:7" ht="30" customHeight="1" x14ac:dyDescent="0.25">
      <c r="A1" s="70" t="s">
        <v>116</v>
      </c>
      <c r="B1" s="71"/>
      <c r="C1" s="71"/>
      <c r="D1" s="71"/>
      <c r="E1" s="71"/>
      <c r="F1" s="71"/>
      <c r="G1" s="72"/>
    </row>
    <row r="2" spans="1:7" ht="15" customHeight="1" x14ac:dyDescent="0.25">
      <c r="A2" s="51"/>
      <c r="B2" s="51"/>
      <c r="C2" s="51"/>
      <c r="D2" s="51"/>
      <c r="E2" s="51"/>
      <c r="F2" s="51"/>
      <c r="G2" s="51"/>
    </row>
    <row r="3" spans="1:7" ht="30" customHeight="1" x14ac:dyDescent="0.25">
      <c r="A3" s="70" t="s">
        <v>160</v>
      </c>
      <c r="B3" s="71"/>
      <c r="C3" s="71"/>
      <c r="D3" s="71"/>
      <c r="E3" s="71"/>
      <c r="F3" s="71"/>
      <c r="G3" s="72"/>
    </row>
    <row r="5" spans="1:7" x14ac:dyDescent="0.25">
      <c r="A5" s="31" t="s">
        <v>11</v>
      </c>
      <c r="B5" s="32"/>
      <c r="C5" s="33"/>
      <c r="F5" s="34" t="s">
        <v>19</v>
      </c>
      <c r="G5" s="35">
        <v>0.2</v>
      </c>
    </row>
    <row r="8" spans="1:7" x14ac:dyDescent="0.25">
      <c r="A8" s="73" t="s">
        <v>106</v>
      </c>
      <c r="B8" s="73"/>
      <c r="C8" s="73"/>
      <c r="D8" s="34" t="s">
        <v>16</v>
      </c>
      <c r="E8" s="34" t="s">
        <v>15</v>
      </c>
      <c r="F8" s="34" t="s">
        <v>17</v>
      </c>
      <c r="G8" s="34" t="s">
        <v>18</v>
      </c>
    </row>
    <row r="10" spans="1:7" x14ac:dyDescent="0.25">
      <c r="A10" s="6" t="s">
        <v>117</v>
      </c>
    </row>
    <row r="11" spans="1:7" x14ac:dyDescent="0.25">
      <c r="B11" s="40" t="s">
        <v>118</v>
      </c>
      <c r="C11" s="41"/>
      <c r="D11" s="41"/>
      <c r="E11" s="41"/>
      <c r="F11" s="41"/>
      <c r="G11" s="42"/>
    </row>
    <row r="12" spans="1:7" x14ac:dyDescent="0.25">
      <c r="B12" s="43"/>
      <c r="C12" s="1" t="s">
        <v>9</v>
      </c>
      <c r="D12" s="9" t="s">
        <v>14</v>
      </c>
      <c r="E12" s="9">
        <v>1</v>
      </c>
      <c r="F12" s="12">
        <f>+'Offre PU Base'!F10</f>
        <v>0</v>
      </c>
      <c r="G12" s="44">
        <f>F12*(1+$G$5)</f>
        <v>0</v>
      </c>
    </row>
    <row r="13" spans="1:7" x14ac:dyDescent="0.25">
      <c r="B13" s="43"/>
      <c r="C13" s="1" t="s">
        <v>12</v>
      </c>
      <c r="D13" s="9" t="s">
        <v>14</v>
      </c>
      <c r="E13" s="9">
        <v>1</v>
      </c>
      <c r="F13" s="12">
        <f>'Offre PU Base'!$F$11</f>
        <v>0</v>
      </c>
      <c r="G13" s="44">
        <f>F13*(1+$G$5)</f>
        <v>0</v>
      </c>
    </row>
    <row r="14" spans="1:7" x14ac:dyDescent="0.25">
      <c r="B14" s="43"/>
      <c r="C14" s="1" t="s">
        <v>6</v>
      </c>
      <c r="D14" s="9" t="s">
        <v>14</v>
      </c>
      <c r="E14" s="9">
        <v>1</v>
      </c>
      <c r="F14" s="50"/>
      <c r="G14" s="44">
        <f>F14*(1+$G$5)</f>
        <v>0</v>
      </c>
    </row>
    <row r="15" spans="1:7" x14ac:dyDescent="0.25">
      <c r="B15" s="43"/>
      <c r="C15" s="1" t="s">
        <v>7</v>
      </c>
      <c r="D15" s="9" t="s">
        <v>14</v>
      </c>
      <c r="E15" s="9">
        <v>1</v>
      </c>
      <c r="F15" s="50"/>
      <c r="G15" s="44">
        <f>F15*(1+$G$5)</f>
        <v>0</v>
      </c>
    </row>
    <row r="16" spans="1:7" x14ac:dyDescent="0.25">
      <c r="A16" s="6"/>
      <c r="B16" s="45" t="s">
        <v>105</v>
      </c>
      <c r="C16" s="46"/>
      <c r="D16" s="47"/>
      <c r="E16" s="47"/>
      <c r="F16" s="48">
        <f>SUM(F12:F15)</f>
        <v>0</v>
      </c>
      <c r="G16" s="49">
        <f>SUM(G12:G15)</f>
        <v>0</v>
      </c>
    </row>
    <row r="17" spans="1:7" x14ac:dyDescent="0.25">
      <c r="A17" s="6"/>
      <c r="B17" s="6"/>
      <c r="C17" s="6"/>
      <c r="D17" s="10"/>
      <c r="E17" s="10"/>
      <c r="F17" s="65"/>
      <c r="G17" s="65"/>
    </row>
    <row r="18" spans="1:7" x14ac:dyDescent="0.25">
      <c r="A18" s="6" t="s">
        <v>120</v>
      </c>
    </row>
    <row r="19" spans="1:7" x14ac:dyDescent="0.25">
      <c r="B19" s="40" t="s">
        <v>119</v>
      </c>
      <c r="C19" s="41"/>
      <c r="D19" s="41"/>
      <c r="E19" s="41"/>
      <c r="F19" s="41"/>
      <c r="G19" s="42"/>
    </row>
    <row r="20" spans="1:7" x14ac:dyDescent="0.25">
      <c r="B20" s="43"/>
      <c r="C20" s="1" t="s">
        <v>9</v>
      </c>
      <c r="D20" s="9" t="s">
        <v>14</v>
      </c>
      <c r="E20" s="9">
        <v>1</v>
      </c>
      <c r="F20" s="12">
        <f>'Offre PU Base'!$F$10</f>
        <v>0</v>
      </c>
      <c r="G20" s="44">
        <f>F20*(1+$G$5)</f>
        <v>0</v>
      </c>
    </row>
    <row r="21" spans="1:7" x14ac:dyDescent="0.25">
      <c r="B21" s="43"/>
      <c r="C21" s="1" t="s">
        <v>12</v>
      </c>
      <c r="D21" s="9" t="s">
        <v>14</v>
      </c>
      <c r="E21" s="9">
        <v>1</v>
      </c>
      <c r="F21" s="12">
        <f>'Offre PU Base'!$F$11</f>
        <v>0</v>
      </c>
      <c r="G21" s="44">
        <f>F21*(1+$G$5)</f>
        <v>0</v>
      </c>
    </row>
    <row r="22" spans="1:7" x14ac:dyDescent="0.25">
      <c r="B22" s="43"/>
      <c r="C22" s="1" t="s">
        <v>6</v>
      </c>
      <c r="D22" s="9" t="s">
        <v>14</v>
      </c>
      <c r="E22" s="9">
        <v>1</v>
      </c>
      <c r="F22" s="50"/>
      <c r="G22" s="44">
        <f>F22*(1+$G$5)</f>
        <v>0</v>
      </c>
    </row>
    <row r="23" spans="1:7" x14ac:dyDescent="0.25">
      <c r="B23" s="43"/>
      <c r="C23" s="1" t="s">
        <v>7</v>
      </c>
      <c r="D23" s="9" t="s">
        <v>14</v>
      </c>
      <c r="E23" s="9">
        <v>1</v>
      </c>
      <c r="F23" s="50"/>
      <c r="G23" s="44">
        <f>F23*(1+$G$5)</f>
        <v>0</v>
      </c>
    </row>
    <row r="24" spans="1:7" x14ac:dyDescent="0.25">
      <c r="A24" s="6"/>
      <c r="B24" s="45" t="s">
        <v>105</v>
      </c>
      <c r="C24" s="46"/>
      <c r="D24" s="47"/>
      <c r="E24" s="47"/>
      <c r="F24" s="48">
        <f>SUM(F20:F23)</f>
        <v>0</v>
      </c>
      <c r="G24" s="49">
        <f>SUM(G20:G23)</f>
        <v>0</v>
      </c>
    </row>
    <row r="25" spans="1:7" x14ac:dyDescent="0.25">
      <c r="A25" s="6"/>
      <c r="B25" s="6"/>
      <c r="C25" s="6"/>
      <c r="D25" s="10"/>
      <c r="E25" s="10"/>
      <c r="F25" s="65"/>
      <c r="G25" s="65"/>
    </row>
    <row r="26" spans="1:7" x14ac:dyDescent="0.25">
      <c r="A26" s="6" t="s">
        <v>122</v>
      </c>
    </row>
    <row r="27" spans="1:7" x14ac:dyDescent="0.25">
      <c r="B27" s="40" t="s">
        <v>121</v>
      </c>
      <c r="C27" s="41"/>
      <c r="D27" s="41"/>
      <c r="E27" s="41"/>
      <c r="F27" s="41"/>
      <c r="G27" s="42"/>
    </row>
    <row r="28" spans="1:7" x14ac:dyDescent="0.25">
      <c r="B28" s="43"/>
      <c r="C28" s="1" t="s">
        <v>9</v>
      </c>
      <c r="D28" s="9" t="s">
        <v>14</v>
      </c>
      <c r="E28" s="9">
        <v>1</v>
      </c>
      <c r="F28" s="12">
        <f>'Offre PU Base'!$F$10</f>
        <v>0</v>
      </c>
      <c r="G28" s="44">
        <f>F28*(1+$G$5)</f>
        <v>0</v>
      </c>
    </row>
    <row r="29" spans="1:7" x14ac:dyDescent="0.25">
      <c r="B29" s="43"/>
      <c r="C29" s="1" t="s">
        <v>12</v>
      </c>
      <c r="D29" s="9" t="s">
        <v>14</v>
      </c>
      <c r="E29" s="9">
        <v>1</v>
      </c>
      <c r="F29" s="12">
        <f>'Offre PU Base'!$F$11</f>
        <v>0</v>
      </c>
      <c r="G29" s="44">
        <f>F29*(1+$G$5)</f>
        <v>0</v>
      </c>
    </row>
    <row r="30" spans="1:7" x14ac:dyDescent="0.25">
      <c r="B30" s="43"/>
      <c r="C30" s="1" t="s">
        <v>74</v>
      </c>
      <c r="D30" s="9" t="s">
        <v>14</v>
      </c>
      <c r="E30" s="9">
        <v>1</v>
      </c>
      <c r="F30" s="12">
        <f>'Offre PU Base'!$F$12</f>
        <v>0</v>
      </c>
      <c r="G30" s="44">
        <f>F30*(1+$G$5)</f>
        <v>0</v>
      </c>
    </row>
    <row r="31" spans="1:7" x14ac:dyDescent="0.25">
      <c r="B31" s="43"/>
      <c r="C31" s="1" t="s">
        <v>6</v>
      </c>
      <c r="D31" s="9" t="s">
        <v>14</v>
      </c>
      <c r="E31" s="9">
        <v>1</v>
      </c>
      <c r="F31" s="50"/>
      <c r="G31" s="44">
        <f>F31*(1+$G$5)</f>
        <v>0</v>
      </c>
    </row>
    <row r="32" spans="1:7" x14ac:dyDescent="0.25">
      <c r="B32" s="43"/>
      <c r="C32" s="1" t="s">
        <v>7</v>
      </c>
      <c r="D32" s="9" t="s">
        <v>14</v>
      </c>
      <c r="E32" s="9">
        <v>1</v>
      </c>
      <c r="F32" s="50"/>
      <c r="G32" s="44">
        <f>F32*(1+$G$5)</f>
        <v>0</v>
      </c>
    </row>
    <row r="33" spans="1:7" x14ac:dyDescent="0.25">
      <c r="A33" s="6"/>
      <c r="B33" s="45" t="s">
        <v>105</v>
      </c>
      <c r="C33" s="46"/>
      <c r="D33" s="47"/>
      <c r="E33" s="47"/>
      <c r="F33" s="48">
        <f>SUM(F28:F32)</f>
        <v>0</v>
      </c>
      <c r="G33" s="49">
        <f>SUM(G28:G32)</f>
        <v>0</v>
      </c>
    </row>
    <row r="34" spans="1:7" x14ac:dyDescent="0.25">
      <c r="A34" s="6"/>
      <c r="B34" s="6"/>
      <c r="C34" s="6"/>
      <c r="D34" s="10"/>
      <c r="E34" s="10"/>
      <c r="F34" s="65"/>
      <c r="G34" s="65"/>
    </row>
    <row r="35" spans="1:7" x14ac:dyDescent="0.25">
      <c r="A35" s="6" t="s">
        <v>124</v>
      </c>
    </row>
    <row r="36" spans="1:7" x14ac:dyDescent="0.25">
      <c r="B36" s="40" t="s">
        <v>123</v>
      </c>
      <c r="C36" s="41"/>
      <c r="D36" s="41"/>
      <c r="E36" s="41"/>
      <c r="F36" s="41"/>
      <c r="G36" s="42"/>
    </row>
    <row r="37" spans="1:7" x14ac:dyDescent="0.25">
      <c r="A37" s="6"/>
      <c r="B37" s="43"/>
      <c r="C37" s="1" t="s">
        <v>9</v>
      </c>
      <c r="D37" s="9" t="s">
        <v>14</v>
      </c>
      <c r="E37" s="9">
        <v>1</v>
      </c>
      <c r="F37" s="12">
        <f>'Offre PU Base'!$F$10</f>
        <v>0</v>
      </c>
      <c r="G37" s="44">
        <f>F37*(1+$G$5)</f>
        <v>0</v>
      </c>
    </row>
    <row r="38" spans="1:7" x14ac:dyDescent="0.25">
      <c r="A38" s="6"/>
      <c r="B38" s="43"/>
      <c r="C38" s="1" t="s">
        <v>12</v>
      </c>
      <c r="D38" s="9" t="s">
        <v>14</v>
      </c>
      <c r="E38" s="9">
        <v>1</v>
      </c>
      <c r="F38" s="12">
        <f>'Offre PU Base'!$F$11</f>
        <v>0</v>
      </c>
      <c r="G38" s="44">
        <f>F38*(1+$G$5)</f>
        <v>0</v>
      </c>
    </row>
    <row r="39" spans="1:7" x14ac:dyDescent="0.25">
      <c r="A39" s="6"/>
      <c r="B39" s="43"/>
      <c r="C39" s="1" t="s">
        <v>108</v>
      </c>
      <c r="D39" s="9" t="s">
        <v>14</v>
      </c>
      <c r="E39" s="9">
        <v>1</v>
      </c>
      <c r="F39" s="50"/>
      <c r="G39" s="44">
        <f>F39*(1+$G$5)</f>
        <v>0</v>
      </c>
    </row>
    <row r="40" spans="1:7" x14ac:dyDescent="0.25">
      <c r="A40" s="6"/>
      <c r="B40" s="43"/>
      <c r="C40" s="1" t="s">
        <v>6</v>
      </c>
      <c r="D40" s="9" t="s">
        <v>14</v>
      </c>
      <c r="E40" s="9">
        <v>1</v>
      </c>
      <c r="F40" s="50"/>
      <c r="G40" s="44">
        <f>F40*(1+$G$5)</f>
        <v>0</v>
      </c>
    </row>
    <row r="41" spans="1:7" x14ac:dyDescent="0.25">
      <c r="A41" s="6"/>
      <c r="B41" s="43"/>
      <c r="C41" s="1" t="s">
        <v>7</v>
      </c>
      <c r="D41" s="9" t="s">
        <v>14</v>
      </c>
      <c r="E41" s="9">
        <v>1</v>
      </c>
      <c r="F41" s="50"/>
      <c r="G41" s="44">
        <f>F41*(1+$G$5)</f>
        <v>0</v>
      </c>
    </row>
    <row r="42" spans="1:7" x14ac:dyDescent="0.25">
      <c r="A42" s="6"/>
      <c r="B42" s="45" t="s">
        <v>105</v>
      </c>
      <c r="C42" s="46"/>
      <c r="D42" s="47"/>
      <c r="E42" s="47"/>
      <c r="F42" s="48">
        <f>SUM(F37:F41)</f>
        <v>0</v>
      </c>
      <c r="G42" s="49">
        <f>SUM(G37:G41)</f>
        <v>0</v>
      </c>
    </row>
    <row r="43" spans="1:7" x14ac:dyDescent="0.25">
      <c r="A43" s="6"/>
    </row>
    <row r="44" spans="1:7" x14ac:dyDescent="0.25">
      <c r="A44" s="6"/>
      <c r="B44" s="40" t="s">
        <v>165</v>
      </c>
      <c r="C44" s="41"/>
      <c r="D44" s="41"/>
      <c r="E44" s="41"/>
      <c r="F44" s="41"/>
      <c r="G44" s="42"/>
    </row>
    <row r="45" spans="1:7" x14ac:dyDescent="0.25">
      <c r="A45" s="6"/>
      <c r="B45" s="43"/>
      <c r="C45" s="1" t="s">
        <v>9</v>
      </c>
      <c r="D45" s="9" t="s">
        <v>14</v>
      </c>
      <c r="E45" s="9">
        <v>1</v>
      </c>
      <c r="F45" s="12">
        <f>'Offre PU Base'!$F$10</f>
        <v>0</v>
      </c>
      <c r="G45" s="44">
        <f>F45*(1+$G$5)</f>
        <v>0</v>
      </c>
    </row>
    <row r="46" spans="1:7" x14ac:dyDescent="0.25">
      <c r="A46" s="6"/>
      <c r="B46" s="43"/>
      <c r="C46" s="1" t="s">
        <v>12</v>
      </c>
      <c r="D46" s="9" t="s">
        <v>14</v>
      </c>
      <c r="E46" s="9">
        <v>1</v>
      </c>
      <c r="F46" s="12">
        <f>'Offre PU Base'!$F$11</f>
        <v>0</v>
      </c>
      <c r="G46" s="44">
        <f>F46*(1+$G$5)</f>
        <v>0</v>
      </c>
    </row>
    <row r="47" spans="1:7" x14ac:dyDescent="0.25">
      <c r="A47" s="6"/>
      <c r="B47" s="43"/>
      <c r="C47" s="1" t="s">
        <v>108</v>
      </c>
      <c r="D47" s="9" t="s">
        <v>14</v>
      </c>
      <c r="E47" s="9">
        <v>1</v>
      </c>
      <c r="F47" s="50"/>
      <c r="G47" s="44">
        <f>F47*(1+$G$5)</f>
        <v>0</v>
      </c>
    </row>
    <row r="48" spans="1:7" x14ac:dyDescent="0.25">
      <c r="A48" s="6"/>
      <c r="B48" s="43"/>
      <c r="C48" s="1" t="s">
        <v>6</v>
      </c>
      <c r="D48" s="9" t="s">
        <v>14</v>
      </c>
      <c r="E48" s="9">
        <v>1</v>
      </c>
      <c r="F48" s="50"/>
      <c r="G48" s="44">
        <f>F48*(1+$G$5)</f>
        <v>0</v>
      </c>
    </row>
    <row r="49" spans="1:7" x14ac:dyDescent="0.25">
      <c r="A49" s="6"/>
      <c r="B49" s="43"/>
      <c r="C49" s="1" t="s">
        <v>7</v>
      </c>
      <c r="D49" s="9" t="s">
        <v>14</v>
      </c>
      <c r="E49" s="9">
        <v>1</v>
      </c>
      <c r="F49" s="50"/>
      <c r="G49" s="44">
        <f>F49*(1+$G$5)</f>
        <v>0</v>
      </c>
    </row>
    <row r="50" spans="1:7" x14ac:dyDescent="0.25">
      <c r="A50" s="6"/>
      <c r="B50" s="45" t="s">
        <v>105</v>
      </c>
      <c r="C50" s="46"/>
      <c r="D50" s="47"/>
      <c r="E50" s="47"/>
      <c r="F50" s="48">
        <f>SUM(F45:F49)</f>
        <v>0</v>
      </c>
      <c r="G50" s="49">
        <f>SUM(G45:G49)</f>
        <v>0</v>
      </c>
    </row>
    <row r="51" spans="1:7" x14ac:dyDescent="0.25">
      <c r="A51" s="6"/>
    </row>
    <row r="52" spans="1:7" x14ac:dyDescent="0.25">
      <c r="A52" s="6"/>
      <c r="B52" s="40" t="s">
        <v>125</v>
      </c>
      <c r="C52" s="41"/>
      <c r="D52" s="41"/>
      <c r="E52" s="41"/>
      <c r="F52" s="41"/>
      <c r="G52" s="42"/>
    </row>
    <row r="53" spans="1:7" x14ac:dyDescent="0.25">
      <c r="A53" s="6"/>
      <c r="B53" s="43"/>
      <c r="C53" s="1" t="s">
        <v>9</v>
      </c>
      <c r="D53" s="9" t="s">
        <v>14</v>
      </c>
      <c r="E53" s="9">
        <v>1</v>
      </c>
      <c r="F53" s="12">
        <f>'Offre PU Base'!$F$10</f>
        <v>0</v>
      </c>
      <c r="G53" s="44">
        <f>F53*(1+$G$5)</f>
        <v>0</v>
      </c>
    </row>
    <row r="54" spans="1:7" x14ac:dyDescent="0.25">
      <c r="A54" s="6"/>
      <c r="B54" s="43"/>
      <c r="C54" s="1" t="s">
        <v>12</v>
      </c>
      <c r="D54" s="9" t="s">
        <v>14</v>
      </c>
      <c r="E54" s="9">
        <v>1</v>
      </c>
      <c r="F54" s="12">
        <f>'Offre PU Base'!$F$11</f>
        <v>0</v>
      </c>
      <c r="G54" s="44">
        <f>F54*(1+$G$5)</f>
        <v>0</v>
      </c>
    </row>
    <row r="55" spans="1:7" x14ac:dyDescent="0.25">
      <c r="A55" s="6"/>
      <c r="B55" s="43"/>
      <c r="C55" s="1" t="s">
        <v>108</v>
      </c>
      <c r="D55" s="9" t="s">
        <v>14</v>
      </c>
      <c r="E55" s="9">
        <v>1</v>
      </c>
      <c r="F55" s="50"/>
      <c r="G55" s="44">
        <f>F55*(1+$G$5)</f>
        <v>0</v>
      </c>
    </row>
    <row r="56" spans="1:7" x14ac:dyDescent="0.25">
      <c r="A56" s="6"/>
      <c r="B56" s="43"/>
      <c r="C56" s="1" t="s">
        <v>6</v>
      </c>
      <c r="D56" s="9" t="s">
        <v>14</v>
      </c>
      <c r="E56" s="9">
        <v>1</v>
      </c>
      <c r="F56" s="50"/>
      <c r="G56" s="44">
        <f>F56*(1+$G$5)</f>
        <v>0</v>
      </c>
    </row>
    <row r="57" spans="1:7" x14ac:dyDescent="0.25">
      <c r="A57" s="6"/>
      <c r="B57" s="43"/>
      <c r="C57" s="1" t="s">
        <v>7</v>
      </c>
      <c r="D57" s="9" t="s">
        <v>14</v>
      </c>
      <c r="E57" s="9">
        <v>1</v>
      </c>
      <c r="F57" s="50"/>
      <c r="G57" s="44">
        <f>F57*(1+$G$5)</f>
        <v>0</v>
      </c>
    </row>
    <row r="58" spans="1:7" x14ac:dyDescent="0.25">
      <c r="A58" s="6"/>
      <c r="B58" s="45" t="s">
        <v>105</v>
      </c>
      <c r="C58" s="46"/>
      <c r="D58" s="47"/>
      <c r="E58" s="47"/>
      <c r="F58" s="48">
        <f>SUM(F53:F57)</f>
        <v>0</v>
      </c>
      <c r="G58" s="49">
        <f>SUM(G53:G57)</f>
        <v>0</v>
      </c>
    </row>
    <row r="59" spans="1:7" x14ac:dyDescent="0.25">
      <c r="A59" s="6"/>
    </row>
    <row r="60" spans="1:7" x14ac:dyDescent="0.25">
      <c r="A60" s="6" t="s">
        <v>127</v>
      </c>
      <c r="C60" s="6"/>
      <c r="D60" s="10"/>
      <c r="E60" s="10"/>
      <c r="F60" s="11"/>
      <c r="G60" s="11"/>
    </row>
    <row r="61" spans="1:7" x14ac:dyDescent="0.25">
      <c r="B61" s="40" t="s">
        <v>126</v>
      </c>
      <c r="C61" s="41"/>
      <c r="D61" s="41"/>
      <c r="E61" s="41"/>
      <c r="F61" s="41"/>
      <c r="G61" s="42"/>
    </row>
    <row r="62" spans="1:7" x14ac:dyDescent="0.25">
      <c r="A62" s="6"/>
      <c r="B62" s="43"/>
      <c r="C62" s="1" t="s">
        <v>9</v>
      </c>
      <c r="D62" s="9" t="s">
        <v>14</v>
      </c>
      <c r="E62" s="9">
        <v>1</v>
      </c>
      <c r="F62" s="12">
        <f>'Offre PU Base'!$F$10</f>
        <v>0</v>
      </c>
      <c r="G62" s="44">
        <f>F62*(1+$G$5)</f>
        <v>0</v>
      </c>
    </row>
    <row r="63" spans="1:7" x14ac:dyDescent="0.25">
      <c r="A63" s="6"/>
      <c r="B63" s="43"/>
      <c r="C63" s="1" t="s">
        <v>12</v>
      </c>
      <c r="D63" s="9" t="s">
        <v>14</v>
      </c>
      <c r="E63" s="9">
        <v>1</v>
      </c>
      <c r="F63" s="12">
        <f>'Offre PU Base'!$F$11</f>
        <v>0</v>
      </c>
      <c r="G63" s="44">
        <f>F63*(1+$G$5)</f>
        <v>0</v>
      </c>
    </row>
    <row r="64" spans="1:7" x14ac:dyDescent="0.25">
      <c r="A64" s="6"/>
      <c r="B64" s="43"/>
      <c r="C64" s="1" t="s">
        <v>6</v>
      </c>
      <c r="D64" s="9" t="s">
        <v>14</v>
      </c>
      <c r="E64" s="9">
        <v>1</v>
      </c>
      <c r="F64" s="50"/>
      <c r="G64" s="44">
        <f>F64*(1+$G$5)</f>
        <v>0</v>
      </c>
    </row>
    <row r="65" spans="1:7" x14ac:dyDescent="0.25">
      <c r="A65" s="6"/>
      <c r="B65" s="43"/>
      <c r="C65" s="1" t="s">
        <v>7</v>
      </c>
      <c r="D65" s="9" t="s">
        <v>14</v>
      </c>
      <c r="E65" s="9">
        <v>1</v>
      </c>
      <c r="F65" s="50"/>
      <c r="G65" s="44">
        <f>F65*(1+$G$5)</f>
        <v>0</v>
      </c>
    </row>
    <row r="66" spans="1:7" x14ac:dyDescent="0.25">
      <c r="A66" s="6"/>
      <c r="B66" s="45" t="s">
        <v>105</v>
      </c>
      <c r="C66" s="46"/>
      <c r="D66" s="47"/>
      <c r="E66" s="47"/>
      <c r="F66" s="48">
        <f>SUM(F62:F65)</f>
        <v>0</v>
      </c>
      <c r="G66" s="49">
        <f>SUM(G62:G65)</f>
        <v>0</v>
      </c>
    </row>
    <row r="67" spans="1:7" x14ac:dyDescent="0.25">
      <c r="A67" s="6"/>
    </row>
    <row r="68" spans="1:7" x14ac:dyDescent="0.25">
      <c r="A68" s="6"/>
      <c r="B68" s="40" t="s">
        <v>128</v>
      </c>
      <c r="C68" s="41"/>
      <c r="D68" s="41"/>
      <c r="E68" s="41"/>
      <c r="F68" s="41"/>
      <c r="G68" s="42"/>
    </row>
    <row r="69" spans="1:7" x14ac:dyDescent="0.25">
      <c r="A69" s="6"/>
      <c r="B69" s="43"/>
      <c r="C69" s="1" t="s">
        <v>9</v>
      </c>
      <c r="D69" s="9" t="s">
        <v>14</v>
      </c>
      <c r="E69" s="9">
        <v>1</v>
      </c>
      <c r="F69" s="12">
        <f>'Offre PU Base'!$F$10</f>
        <v>0</v>
      </c>
      <c r="G69" s="44">
        <f>F69*(1+$G$5)</f>
        <v>0</v>
      </c>
    </row>
    <row r="70" spans="1:7" x14ac:dyDescent="0.25">
      <c r="A70" s="6"/>
      <c r="B70" s="43"/>
      <c r="C70" s="1" t="s">
        <v>12</v>
      </c>
      <c r="D70" s="9" t="s">
        <v>14</v>
      </c>
      <c r="E70" s="9">
        <v>1</v>
      </c>
      <c r="F70" s="12">
        <f>'Offre PU Base'!$F$11</f>
        <v>0</v>
      </c>
      <c r="G70" s="44">
        <f>F70*(1+$G$5)</f>
        <v>0</v>
      </c>
    </row>
    <row r="71" spans="1:7" x14ac:dyDescent="0.25">
      <c r="A71" s="6"/>
      <c r="B71" s="43"/>
      <c r="C71" s="1" t="s">
        <v>6</v>
      </c>
      <c r="D71" s="9" t="s">
        <v>14</v>
      </c>
      <c r="E71" s="9">
        <v>1</v>
      </c>
      <c r="F71" s="50"/>
      <c r="G71" s="44">
        <f>F71*(1+$G$5)</f>
        <v>0</v>
      </c>
    </row>
    <row r="72" spans="1:7" x14ac:dyDescent="0.25">
      <c r="A72" s="6"/>
      <c r="B72" s="43"/>
      <c r="C72" s="1" t="s">
        <v>7</v>
      </c>
      <c r="D72" s="9" t="s">
        <v>14</v>
      </c>
      <c r="E72" s="9">
        <v>1</v>
      </c>
      <c r="F72" s="50"/>
      <c r="G72" s="44">
        <f>F72*(1+$G$5)</f>
        <v>0</v>
      </c>
    </row>
    <row r="73" spans="1:7" x14ac:dyDescent="0.25">
      <c r="A73" s="6"/>
      <c r="B73" s="45" t="s">
        <v>105</v>
      </c>
      <c r="C73" s="46"/>
      <c r="D73" s="47"/>
      <c r="E73" s="47"/>
      <c r="F73" s="48">
        <f>SUM(F69:F72)</f>
        <v>0</v>
      </c>
      <c r="G73" s="49">
        <f>SUM(G69:G72)</f>
        <v>0</v>
      </c>
    </row>
    <row r="74" spans="1:7" x14ac:dyDescent="0.25">
      <c r="A74" s="6"/>
      <c r="B74" s="6"/>
      <c r="C74" s="6"/>
      <c r="D74" s="10"/>
      <c r="E74" s="10"/>
      <c r="F74" s="11"/>
      <c r="G74" s="11"/>
    </row>
    <row r="75" spans="1:7" x14ac:dyDescent="0.25">
      <c r="A75" s="6"/>
      <c r="B75" s="6"/>
      <c r="C75" s="6"/>
      <c r="D75" s="10"/>
      <c r="E75" s="10"/>
      <c r="F75" s="11"/>
      <c r="G75" s="11"/>
    </row>
  </sheetData>
  <mergeCells count="3">
    <mergeCell ref="A1:G1"/>
    <mergeCell ref="A3:G3"/>
    <mergeCell ref="A8:C8"/>
  </mergeCells>
  <phoneticPr fontId="8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6E98F-8791-4AA8-9C67-6B21130DD006}">
  <dimension ref="A1:J29"/>
  <sheetViews>
    <sheetView workbookViewId="0">
      <selection activeCell="F24" sqref="F24"/>
    </sheetView>
  </sheetViews>
  <sheetFormatPr baseColWidth="10" defaultColWidth="11.42578125" defaultRowHeight="15" x14ac:dyDescent="0.25"/>
  <cols>
    <col min="1" max="2" width="3.28515625" style="1" customWidth="1"/>
    <col min="3" max="3" width="38.7109375" style="1" customWidth="1"/>
    <col min="4" max="4" width="13.28515625" style="1" customWidth="1"/>
    <col min="5" max="5" width="9.7109375" style="1" customWidth="1"/>
    <col min="6" max="7" width="15.140625" style="1" bestFit="1" customWidth="1"/>
    <col min="8" max="16384" width="11.42578125" style="1"/>
  </cols>
  <sheetData>
    <row r="1" spans="1:7" ht="30" customHeight="1" x14ac:dyDescent="0.25">
      <c r="A1" s="70" t="s">
        <v>115</v>
      </c>
      <c r="B1" s="71"/>
      <c r="C1" s="71"/>
      <c r="D1" s="71"/>
      <c r="E1" s="71"/>
      <c r="F1" s="71"/>
      <c r="G1" s="72"/>
    </row>
    <row r="2" spans="1:7" ht="15" customHeight="1" x14ac:dyDescent="0.25">
      <c r="A2" s="51"/>
      <c r="B2" s="51"/>
      <c r="C2" s="51"/>
      <c r="D2" s="51"/>
      <c r="E2" s="51"/>
      <c r="F2" s="51"/>
      <c r="G2" s="51"/>
    </row>
    <row r="3" spans="1:7" ht="30" customHeight="1" x14ac:dyDescent="0.25">
      <c r="A3" s="70" t="s">
        <v>83</v>
      </c>
      <c r="B3" s="71"/>
      <c r="C3" s="71"/>
      <c r="D3" s="71"/>
      <c r="E3" s="71"/>
      <c r="F3" s="71"/>
      <c r="G3" s="72"/>
    </row>
    <row r="5" spans="1:7" x14ac:dyDescent="0.25">
      <c r="A5" s="31" t="s">
        <v>11</v>
      </c>
      <c r="B5" s="32"/>
      <c r="C5" s="33"/>
      <c r="F5" s="34" t="s">
        <v>19</v>
      </c>
      <c r="G5" s="35">
        <v>0.2</v>
      </c>
    </row>
    <row r="7" spans="1:7" ht="72.75" customHeight="1" x14ac:dyDescent="0.25">
      <c r="A7" s="75" t="s">
        <v>84</v>
      </c>
      <c r="B7" s="75"/>
      <c r="C7" s="75"/>
      <c r="D7" s="75"/>
      <c r="E7" s="75"/>
      <c r="F7" s="75"/>
      <c r="G7" s="75"/>
    </row>
    <row r="8" spans="1:7" x14ac:dyDescent="0.25">
      <c r="A8" s="62"/>
      <c r="B8" s="62"/>
      <c r="C8" s="62"/>
      <c r="D8" s="62"/>
      <c r="E8" s="62"/>
      <c r="F8" s="62"/>
      <c r="G8" s="62"/>
    </row>
    <row r="9" spans="1:7" x14ac:dyDescent="0.25">
      <c r="A9" s="73" t="s">
        <v>10</v>
      </c>
      <c r="B9" s="73"/>
      <c r="C9" s="73"/>
      <c r="D9" s="34" t="s">
        <v>16</v>
      </c>
      <c r="E9" s="34" t="s">
        <v>15</v>
      </c>
      <c r="F9" s="34" t="s">
        <v>17</v>
      </c>
      <c r="G9" s="34" t="s">
        <v>18</v>
      </c>
    </row>
    <row r="10" spans="1:7" x14ac:dyDescent="0.25">
      <c r="A10" s="36" t="s">
        <v>9</v>
      </c>
      <c r="B10" s="36"/>
      <c r="C10" s="36"/>
      <c r="D10" s="34" t="s">
        <v>14</v>
      </c>
      <c r="E10" s="34">
        <v>1</v>
      </c>
      <c r="F10" s="37"/>
      <c r="G10" s="38">
        <f>F10*(1+$G$5)</f>
        <v>0</v>
      </c>
    </row>
    <row r="11" spans="1:7" x14ac:dyDescent="0.25">
      <c r="A11" s="36" t="s">
        <v>12</v>
      </c>
      <c r="B11" s="36"/>
      <c r="C11" s="36"/>
      <c r="D11" s="34" t="s">
        <v>14</v>
      </c>
      <c r="E11" s="34">
        <v>1</v>
      </c>
      <c r="F11" s="37"/>
      <c r="G11" s="38">
        <f>F11*(1+$G$5)</f>
        <v>0</v>
      </c>
    </row>
    <row r="12" spans="1:7" x14ac:dyDescent="0.25">
      <c r="A12" s="36" t="s">
        <v>81</v>
      </c>
      <c r="B12" s="36"/>
      <c r="C12" s="36"/>
      <c r="D12" s="34" t="s">
        <v>14</v>
      </c>
      <c r="E12" s="34">
        <v>1</v>
      </c>
      <c r="F12" s="37"/>
      <c r="G12" s="38">
        <f>F12*(1+$G$5)</f>
        <v>0</v>
      </c>
    </row>
    <row r="13" spans="1:7" x14ac:dyDescent="0.25">
      <c r="A13"/>
    </row>
    <row r="14" spans="1:7" x14ac:dyDescent="0.25">
      <c r="A14" s="73" t="s">
        <v>8</v>
      </c>
      <c r="B14" s="73"/>
      <c r="C14" s="73"/>
      <c r="D14" s="34" t="s">
        <v>16</v>
      </c>
      <c r="E14" s="34" t="s">
        <v>15</v>
      </c>
      <c r="F14" s="34" t="s">
        <v>17</v>
      </c>
      <c r="G14" s="34" t="s">
        <v>18</v>
      </c>
    </row>
    <row r="15" spans="1:7" x14ac:dyDescent="0.25">
      <c r="A15" s="36" t="s">
        <v>97</v>
      </c>
      <c r="B15" s="36"/>
      <c r="C15" s="36"/>
      <c r="D15" s="34" t="s">
        <v>14</v>
      </c>
      <c r="E15" s="34">
        <v>1</v>
      </c>
      <c r="F15" s="37"/>
      <c r="G15" s="38">
        <f>F15*(1+$G$5)</f>
        <v>0</v>
      </c>
    </row>
    <row r="16" spans="1:7" x14ac:dyDescent="0.25">
      <c r="A16" s="36" t="s">
        <v>98</v>
      </c>
      <c r="B16" s="36"/>
      <c r="C16" s="36"/>
      <c r="D16" s="36"/>
      <c r="E16" s="34"/>
      <c r="F16" s="39">
        <f>F18*3+F19</f>
        <v>0</v>
      </c>
      <c r="G16" s="38">
        <f>F16*(1+$G$5)</f>
        <v>0</v>
      </c>
    </row>
    <row r="17" spans="1:10" x14ac:dyDescent="0.25">
      <c r="B17" s="63" t="s">
        <v>89</v>
      </c>
      <c r="E17" s="9"/>
      <c r="F17" s="22"/>
      <c r="G17" s="4"/>
      <c r="J17" s="9"/>
    </row>
    <row r="18" spans="1:10" x14ac:dyDescent="0.25">
      <c r="B18" s="23" t="s">
        <v>77</v>
      </c>
      <c r="C18" s="23"/>
      <c r="D18" s="24" t="s">
        <v>79</v>
      </c>
      <c r="E18" s="24">
        <v>1</v>
      </c>
      <c r="F18" s="29"/>
      <c r="G18" s="25">
        <f>F18*(1+$G$5)</f>
        <v>0</v>
      </c>
    </row>
    <row r="19" spans="1:10" ht="25.5" x14ac:dyDescent="0.25">
      <c r="B19" s="26" t="s">
        <v>78</v>
      </c>
      <c r="C19" s="26"/>
      <c r="D19" s="27" t="s">
        <v>80</v>
      </c>
      <c r="E19" s="28">
        <v>1</v>
      </c>
      <c r="F19" s="29"/>
      <c r="G19" s="25">
        <f>F19*(1+$G$5)</f>
        <v>0</v>
      </c>
    </row>
    <row r="21" spans="1:10" ht="18.75" x14ac:dyDescent="0.3">
      <c r="A21" s="7" t="s">
        <v>96</v>
      </c>
    </row>
    <row r="22" spans="1:10" ht="15" customHeight="1" x14ac:dyDescent="0.3">
      <c r="A22" s="7"/>
    </row>
    <row r="23" spans="1:10" ht="45" customHeight="1" x14ac:dyDescent="0.25">
      <c r="A23" s="74" t="s">
        <v>102</v>
      </c>
      <c r="B23" s="74"/>
      <c r="C23" s="74"/>
      <c r="D23" s="52" t="s">
        <v>16</v>
      </c>
      <c r="E23" s="52" t="s">
        <v>15</v>
      </c>
      <c r="F23" s="52" t="s">
        <v>17</v>
      </c>
      <c r="G23" s="52" t="s">
        <v>18</v>
      </c>
    </row>
    <row r="24" spans="1:10" ht="30" customHeight="1" x14ac:dyDescent="0.25">
      <c r="A24" s="67" t="s">
        <v>103</v>
      </c>
      <c r="B24" s="68"/>
      <c r="C24" s="69"/>
      <c r="D24" s="52" t="s">
        <v>14</v>
      </c>
      <c r="E24" s="52">
        <v>1</v>
      </c>
      <c r="F24" s="53"/>
      <c r="G24" s="54">
        <f t="shared" ref="G24:G29" si="0">F24*(1+$G$5)</f>
        <v>0</v>
      </c>
    </row>
    <row r="25" spans="1:10" ht="45" customHeight="1" x14ac:dyDescent="0.25">
      <c r="A25" s="67" t="s">
        <v>104</v>
      </c>
      <c r="B25" s="68"/>
      <c r="C25" s="69"/>
      <c r="D25" s="52" t="s">
        <v>14</v>
      </c>
      <c r="E25" s="52">
        <v>1</v>
      </c>
      <c r="F25" s="53"/>
      <c r="G25" s="54">
        <f t="shared" si="0"/>
        <v>0</v>
      </c>
    </row>
    <row r="26" spans="1:10" x14ac:dyDescent="0.25">
      <c r="A26" s="36" t="s">
        <v>91</v>
      </c>
      <c r="B26" s="36"/>
      <c r="C26" s="36"/>
      <c r="D26" s="34" t="s">
        <v>90</v>
      </c>
      <c r="E26" s="34">
        <v>1</v>
      </c>
      <c r="F26" s="37"/>
      <c r="G26" s="38">
        <f t="shared" si="0"/>
        <v>0</v>
      </c>
    </row>
    <row r="27" spans="1:10" x14ac:dyDescent="0.25">
      <c r="A27" s="36" t="s">
        <v>92</v>
      </c>
      <c r="B27" s="36"/>
      <c r="C27" s="36"/>
      <c r="D27" s="34" t="s">
        <v>14</v>
      </c>
      <c r="E27" s="34">
        <v>1</v>
      </c>
      <c r="F27" s="37"/>
      <c r="G27" s="38">
        <f t="shared" si="0"/>
        <v>0</v>
      </c>
    </row>
    <row r="28" spans="1:10" x14ac:dyDescent="0.25">
      <c r="A28" s="36" t="s">
        <v>93</v>
      </c>
      <c r="B28" s="36"/>
      <c r="C28" s="36"/>
      <c r="D28" s="34" t="s">
        <v>14</v>
      </c>
      <c r="E28" s="34">
        <v>1</v>
      </c>
      <c r="F28" s="37"/>
      <c r="G28" s="38">
        <f t="shared" si="0"/>
        <v>0</v>
      </c>
    </row>
    <row r="29" spans="1:10" x14ac:dyDescent="0.25">
      <c r="A29" s="36" t="s">
        <v>94</v>
      </c>
      <c r="B29" s="36"/>
      <c r="C29" s="36"/>
      <c r="D29" s="34" t="s">
        <v>14</v>
      </c>
      <c r="E29" s="34">
        <v>1</v>
      </c>
      <c r="F29" s="37"/>
      <c r="G29" s="38">
        <f t="shared" si="0"/>
        <v>0</v>
      </c>
    </row>
  </sheetData>
  <mergeCells count="8">
    <mergeCell ref="A23:C23"/>
    <mergeCell ref="A24:C24"/>
    <mergeCell ref="A25:C25"/>
    <mergeCell ref="A1:G1"/>
    <mergeCell ref="A3:G3"/>
    <mergeCell ref="A7:G7"/>
    <mergeCell ref="A9:C9"/>
    <mergeCell ref="A14:C1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FD47-1F30-412C-8316-5810F8177109}">
  <dimension ref="A1:G74"/>
  <sheetViews>
    <sheetView topLeftCell="A47" workbookViewId="0">
      <selection activeCell="H75" sqref="H75"/>
    </sheetView>
  </sheetViews>
  <sheetFormatPr baseColWidth="10" defaultColWidth="11.42578125" defaultRowHeight="15" x14ac:dyDescent="0.25"/>
  <cols>
    <col min="1" max="2" width="3.28515625" style="1" customWidth="1"/>
    <col min="3" max="3" width="38.7109375" style="1" customWidth="1"/>
    <col min="4" max="4" width="13.28515625" style="1" customWidth="1"/>
    <col min="5" max="5" width="9.7109375" style="1" customWidth="1"/>
    <col min="6" max="7" width="15.140625" style="1" bestFit="1" customWidth="1"/>
    <col min="8" max="16384" width="11.42578125" style="1"/>
  </cols>
  <sheetData>
    <row r="1" spans="1:7" ht="30" customHeight="1" x14ac:dyDescent="0.25">
      <c r="A1" s="70" t="s">
        <v>116</v>
      </c>
      <c r="B1" s="71"/>
      <c r="C1" s="71"/>
      <c r="D1" s="71"/>
      <c r="E1" s="71"/>
      <c r="F1" s="71"/>
      <c r="G1" s="72"/>
    </row>
    <row r="2" spans="1:7" ht="15" customHeight="1" x14ac:dyDescent="0.25">
      <c r="A2" s="51"/>
      <c r="B2" s="51"/>
      <c r="C2" s="51"/>
      <c r="D2" s="51"/>
      <c r="E2" s="51"/>
      <c r="F2" s="51"/>
      <c r="G2" s="51"/>
    </row>
    <row r="3" spans="1:7" ht="30" customHeight="1" x14ac:dyDescent="0.25">
      <c r="A3" s="70" t="s">
        <v>83</v>
      </c>
      <c r="B3" s="71"/>
      <c r="C3" s="71"/>
      <c r="D3" s="71"/>
      <c r="E3" s="71"/>
      <c r="F3" s="71"/>
      <c r="G3" s="72"/>
    </row>
    <row r="5" spans="1:7" x14ac:dyDescent="0.25">
      <c r="A5" s="31" t="s">
        <v>11</v>
      </c>
      <c r="B5" s="32"/>
      <c r="C5" s="33"/>
      <c r="F5" s="34" t="s">
        <v>19</v>
      </c>
      <c r="G5" s="35">
        <v>0.2</v>
      </c>
    </row>
    <row r="8" spans="1:7" x14ac:dyDescent="0.25">
      <c r="A8" s="73" t="s">
        <v>106</v>
      </c>
      <c r="B8" s="73"/>
      <c r="C8" s="73"/>
      <c r="D8" s="34" t="s">
        <v>16</v>
      </c>
      <c r="E8" s="34" t="s">
        <v>15</v>
      </c>
      <c r="F8" s="34" t="s">
        <v>17</v>
      </c>
      <c r="G8" s="34" t="s">
        <v>18</v>
      </c>
    </row>
    <row r="10" spans="1:7" x14ac:dyDescent="0.25">
      <c r="A10" s="6" t="s">
        <v>117</v>
      </c>
    </row>
    <row r="11" spans="1:7" x14ac:dyDescent="0.25">
      <c r="B11" s="40" t="s">
        <v>118</v>
      </c>
      <c r="C11" s="41"/>
      <c r="D11" s="41"/>
      <c r="E11" s="41"/>
      <c r="F11" s="41"/>
      <c r="G11" s="42"/>
    </row>
    <row r="12" spans="1:7" x14ac:dyDescent="0.25">
      <c r="B12" s="43"/>
      <c r="C12" s="1" t="s">
        <v>9</v>
      </c>
      <c r="D12" s="9" t="s">
        <v>14</v>
      </c>
      <c r="E12" s="9">
        <v>1</v>
      </c>
      <c r="F12" s="12">
        <f>'Offre PU Variante'!$F$10</f>
        <v>0</v>
      </c>
      <c r="G12" s="44">
        <f>F12*(1+$G$5)</f>
        <v>0</v>
      </c>
    </row>
    <row r="13" spans="1:7" x14ac:dyDescent="0.25">
      <c r="B13" s="43"/>
      <c r="C13" s="1" t="s">
        <v>12</v>
      </c>
      <c r="D13" s="9" t="s">
        <v>14</v>
      </c>
      <c r="E13" s="9">
        <v>1</v>
      </c>
      <c r="F13" s="12">
        <f>'Offre PU Variante'!$F$11</f>
        <v>0</v>
      </c>
      <c r="G13" s="44">
        <f>F13*(1+$G$5)</f>
        <v>0</v>
      </c>
    </row>
    <row r="14" spans="1:7" x14ac:dyDescent="0.25">
      <c r="B14" s="43"/>
      <c r="C14" s="1" t="s">
        <v>6</v>
      </c>
      <c r="D14" s="9" t="s">
        <v>14</v>
      </c>
      <c r="E14" s="9">
        <v>1</v>
      </c>
      <c r="F14" s="50"/>
      <c r="G14" s="44">
        <f>F14*(1+$G$5)</f>
        <v>0</v>
      </c>
    </row>
    <row r="15" spans="1:7" x14ac:dyDescent="0.25">
      <c r="B15" s="43"/>
      <c r="C15" s="1" t="s">
        <v>7</v>
      </c>
      <c r="D15" s="9" t="s">
        <v>14</v>
      </c>
      <c r="E15" s="9">
        <v>1</v>
      </c>
      <c r="F15" s="50"/>
      <c r="G15" s="44">
        <f>F15*(1+$G$5)</f>
        <v>0</v>
      </c>
    </row>
    <row r="16" spans="1:7" x14ac:dyDescent="0.25">
      <c r="A16" s="6"/>
      <c r="B16" s="45" t="s">
        <v>105</v>
      </c>
      <c r="C16" s="46"/>
      <c r="D16" s="47"/>
      <c r="E16" s="47"/>
      <c r="F16" s="48">
        <f>SUM(F12:F15)</f>
        <v>0</v>
      </c>
      <c r="G16" s="49">
        <f>SUM(G12:G15)</f>
        <v>0</v>
      </c>
    </row>
    <row r="17" spans="1:7" x14ac:dyDescent="0.25">
      <c r="A17" s="6"/>
      <c r="B17" s="6"/>
      <c r="C17" s="6"/>
      <c r="D17" s="10"/>
      <c r="E17" s="10"/>
      <c r="F17" s="65"/>
      <c r="G17" s="65"/>
    </row>
    <row r="18" spans="1:7" x14ac:dyDescent="0.25">
      <c r="A18" s="6" t="s">
        <v>120</v>
      </c>
    </row>
    <row r="19" spans="1:7" x14ac:dyDescent="0.25">
      <c r="B19" s="40" t="s">
        <v>119</v>
      </c>
      <c r="C19" s="41"/>
      <c r="D19" s="41"/>
      <c r="E19" s="41"/>
      <c r="F19" s="41"/>
      <c r="G19" s="42"/>
    </row>
    <row r="20" spans="1:7" x14ac:dyDescent="0.25">
      <c r="B20" s="43"/>
      <c r="C20" s="1" t="s">
        <v>9</v>
      </c>
      <c r="D20" s="9" t="s">
        <v>14</v>
      </c>
      <c r="E20" s="9">
        <v>1</v>
      </c>
      <c r="F20" s="12">
        <f>'Offre PU Variante'!$F$10</f>
        <v>0</v>
      </c>
      <c r="G20" s="44">
        <f>F20*(1+$G$5)</f>
        <v>0</v>
      </c>
    </row>
    <row r="21" spans="1:7" x14ac:dyDescent="0.25">
      <c r="B21" s="43"/>
      <c r="C21" s="1" t="s">
        <v>12</v>
      </c>
      <c r="D21" s="9" t="s">
        <v>14</v>
      </c>
      <c r="E21" s="9">
        <v>1</v>
      </c>
      <c r="F21" s="12">
        <f>'Offre PU Variante'!$F$11</f>
        <v>0</v>
      </c>
      <c r="G21" s="44">
        <f>F21*(1+$G$5)</f>
        <v>0</v>
      </c>
    </row>
    <row r="22" spans="1:7" x14ac:dyDescent="0.25">
      <c r="B22" s="43"/>
      <c r="C22" s="1" t="s">
        <v>6</v>
      </c>
      <c r="D22" s="9" t="s">
        <v>14</v>
      </c>
      <c r="E22" s="9">
        <v>1</v>
      </c>
      <c r="F22" s="50"/>
      <c r="G22" s="44">
        <f>F22*(1+$G$5)</f>
        <v>0</v>
      </c>
    </row>
    <row r="23" spans="1:7" x14ac:dyDescent="0.25">
      <c r="B23" s="43"/>
      <c r="C23" s="1" t="s">
        <v>7</v>
      </c>
      <c r="D23" s="9" t="s">
        <v>14</v>
      </c>
      <c r="E23" s="9">
        <v>1</v>
      </c>
      <c r="F23" s="50"/>
      <c r="G23" s="44">
        <f>F23*(1+$G$5)</f>
        <v>0</v>
      </c>
    </row>
    <row r="24" spans="1:7" x14ac:dyDescent="0.25">
      <c r="A24" s="6"/>
      <c r="B24" s="45" t="s">
        <v>105</v>
      </c>
      <c r="C24" s="46"/>
      <c r="D24" s="47"/>
      <c r="E24" s="47"/>
      <c r="F24" s="48">
        <f>SUM(F20:F23)</f>
        <v>0</v>
      </c>
      <c r="G24" s="49">
        <f>SUM(G20:G23)</f>
        <v>0</v>
      </c>
    </row>
    <row r="25" spans="1:7" x14ac:dyDescent="0.25">
      <c r="A25" s="6"/>
      <c r="B25" s="6"/>
      <c r="C25" s="6"/>
      <c r="D25" s="10"/>
      <c r="E25" s="10"/>
      <c r="F25" s="65"/>
      <c r="G25" s="65"/>
    </row>
    <row r="26" spans="1:7" x14ac:dyDescent="0.25">
      <c r="A26" s="6" t="s">
        <v>122</v>
      </c>
    </row>
    <row r="27" spans="1:7" x14ac:dyDescent="0.25">
      <c r="B27" s="40" t="s">
        <v>121</v>
      </c>
      <c r="C27" s="41"/>
      <c r="D27" s="41"/>
      <c r="E27" s="41"/>
      <c r="F27" s="41"/>
      <c r="G27" s="42"/>
    </row>
    <row r="28" spans="1:7" x14ac:dyDescent="0.25">
      <c r="B28" s="43"/>
      <c r="C28" s="1" t="s">
        <v>9</v>
      </c>
      <c r="D28" s="9" t="s">
        <v>14</v>
      </c>
      <c r="E28" s="9">
        <v>1</v>
      </c>
      <c r="F28" s="12">
        <f>'Offre PU Variante'!$F$10</f>
        <v>0</v>
      </c>
      <c r="G28" s="44">
        <f>F28*(1+$G$5)</f>
        <v>0</v>
      </c>
    </row>
    <row r="29" spans="1:7" x14ac:dyDescent="0.25">
      <c r="B29" s="43"/>
      <c r="C29" s="1" t="s">
        <v>12</v>
      </c>
      <c r="D29" s="9" t="s">
        <v>14</v>
      </c>
      <c r="E29" s="9">
        <v>1</v>
      </c>
      <c r="F29" s="12">
        <f>'Offre PU Variante'!$F$11</f>
        <v>0</v>
      </c>
      <c r="G29" s="44">
        <f>F29*(1+$G$5)</f>
        <v>0</v>
      </c>
    </row>
    <row r="30" spans="1:7" x14ac:dyDescent="0.25">
      <c r="B30" s="43"/>
      <c r="C30" s="1" t="s">
        <v>74</v>
      </c>
      <c r="D30" s="9" t="s">
        <v>14</v>
      </c>
      <c r="E30" s="9">
        <v>1</v>
      </c>
      <c r="F30" s="12">
        <f>'Offre PU Variante'!$F$12</f>
        <v>0</v>
      </c>
      <c r="G30" s="44">
        <f>F30*(1+$G$5)</f>
        <v>0</v>
      </c>
    </row>
    <row r="31" spans="1:7" x14ac:dyDescent="0.25">
      <c r="B31" s="43"/>
      <c r="C31" s="1" t="s">
        <v>6</v>
      </c>
      <c r="D31" s="9" t="s">
        <v>14</v>
      </c>
      <c r="E31" s="9">
        <v>1</v>
      </c>
      <c r="F31" s="50"/>
      <c r="G31" s="44">
        <f>F31*(1+$G$5)</f>
        <v>0</v>
      </c>
    </row>
    <row r="32" spans="1:7" x14ac:dyDescent="0.25">
      <c r="B32" s="43"/>
      <c r="C32" s="1" t="s">
        <v>7</v>
      </c>
      <c r="D32" s="9" t="s">
        <v>14</v>
      </c>
      <c r="E32" s="9">
        <v>1</v>
      </c>
      <c r="F32" s="50"/>
      <c r="G32" s="44">
        <f>F32*(1+$G$5)</f>
        <v>0</v>
      </c>
    </row>
    <row r="33" spans="1:7" x14ac:dyDescent="0.25">
      <c r="A33" s="6"/>
      <c r="B33" s="45" t="s">
        <v>105</v>
      </c>
      <c r="C33" s="46"/>
      <c r="D33" s="47"/>
      <c r="E33" s="47"/>
      <c r="F33" s="48">
        <f>SUM(F28:F32)</f>
        <v>0</v>
      </c>
      <c r="G33" s="49">
        <f>SUM(G28:G32)</f>
        <v>0</v>
      </c>
    </row>
    <row r="34" spans="1:7" x14ac:dyDescent="0.25">
      <c r="A34" s="6"/>
      <c r="B34" s="6"/>
      <c r="C34" s="6"/>
      <c r="D34" s="10"/>
      <c r="E34" s="10"/>
      <c r="F34" s="65"/>
      <c r="G34" s="65"/>
    </row>
    <row r="35" spans="1:7" x14ac:dyDescent="0.25">
      <c r="A35" s="6" t="s">
        <v>124</v>
      </c>
    </row>
    <row r="36" spans="1:7" x14ac:dyDescent="0.25">
      <c r="B36" s="40" t="s">
        <v>123</v>
      </c>
      <c r="C36" s="41"/>
      <c r="D36" s="41"/>
      <c r="E36" s="41"/>
      <c r="F36" s="41"/>
      <c r="G36" s="42"/>
    </row>
    <row r="37" spans="1:7" x14ac:dyDescent="0.25">
      <c r="A37" s="6"/>
      <c r="B37" s="43"/>
      <c r="C37" s="1" t="s">
        <v>9</v>
      </c>
      <c r="D37" s="9" t="s">
        <v>14</v>
      </c>
      <c r="E37" s="9">
        <v>1</v>
      </c>
      <c r="F37" s="12">
        <f>'Offre PU Variante'!$F$10</f>
        <v>0</v>
      </c>
      <c r="G37" s="44">
        <f>F37*(1+$G$5)</f>
        <v>0</v>
      </c>
    </row>
    <row r="38" spans="1:7" x14ac:dyDescent="0.25">
      <c r="A38" s="6"/>
      <c r="B38" s="43"/>
      <c r="C38" s="1" t="s">
        <v>12</v>
      </c>
      <c r="D38" s="9" t="s">
        <v>14</v>
      </c>
      <c r="E38" s="9">
        <v>1</v>
      </c>
      <c r="F38" s="12">
        <f>'Offre PU Variante'!$F$11</f>
        <v>0</v>
      </c>
      <c r="G38" s="44">
        <f>F38*(1+$G$5)</f>
        <v>0</v>
      </c>
    </row>
    <row r="39" spans="1:7" x14ac:dyDescent="0.25">
      <c r="A39" s="6"/>
      <c r="B39" s="43"/>
      <c r="C39" s="1" t="s">
        <v>6</v>
      </c>
      <c r="D39" s="9" t="s">
        <v>14</v>
      </c>
      <c r="E39" s="9">
        <v>1</v>
      </c>
      <c r="F39" s="50"/>
      <c r="G39" s="44">
        <f>F39*(1+$G$5)</f>
        <v>0</v>
      </c>
    </row>
    <row r="40" spans="1:7" x14ac:dyDescent="0.25">
      <c r="A40" s="6"/>
      <c r="B40" s="43"/>
      <c r="C40" s="1" t="s">
        <v>7</v>
      </c>
      <c r="D40" s="9" t="s">
        <v>14</v>
      </c>
      <c r="E40" s="9">
        <v>1</v>
      </c>
      <c r="F40" s="50"/>
      <c r="G40" s="44">
        <f>F40*(1+$G$5)</f>
        <v>0</v>
      </c>
    </row>
    <row r="41" spans="1:7" x14ac:dyDescent="0.25">
      <c r="A41" s="6"/>
      <c r="B41" s="45" t="s">
        <v>105</v>
      </c>
      <c r="C41" s="46"/>
      <c r="D41" s="47"/>
      <c r="E41" s="47"/>
      <c r="F41" s="48">
        <f>SUM(F37:F40)</f>
        <v>0</v>
      </c>
      <c r="G41" s="49">
        <f>SUM(G37:G40)</f>
        <v>0</v>
      </c>
    </row>
    <row r="42" spans="1:7" x14ac:dyDescent="0.25">
      <c r="A42" s="6"/>
    </row>
    <row r="43" spans="1:7" x14ac:dyDescent="0.25">
      <c r="A43" s="6"/>
      <c r="B43" s="40" t="s">
        <v>165</v>
      </c>
      <c r="C43" s="41"/>
      <c r="D43" s="41"/>
      <c r="E43" s="41"/>
      <c r="F43" s="41"/>
      <c r="G43" s="42"/>
    </row>
    <row r="44" spans="1:7" x14ac:dyDescent="0.25">
      <c r="A44" s="6"/>
      <c r="B44" s="43"/>
      <c r="C44" s="1" t="s">
        <v>9</v>
      </c>
      <c r="D44" s="9" t="s">
        <v>14</v>
      </c>
      <c r="E44" s="9">
        <v>1</v>
      </c>
      <c r="F44" s="12">
        <f>'Offre PU Variante'!$F$10</f>
        <v>0</v>
      </c>
      <c r="G44" s="44">
        <f>F44*(1+$G$5)</f>
        <v>0</v>
      </c>
    </row>
    <row r="45" spans="1:7" x14ac:dyDescent="0.25">
      <c r="A45" s="6"/>
      <c r="B45" s="43"/>
      <c r="C45" s="1" t="s">
        <v>12</v>
      </c>
      <c r="D45" s="9" t="s">
        <v>14</v>
      </c>
      <c r="E45" s="9">
        <v>1</v>
      </c>
      <c r="F45" s="12">
        <f>'Offre PU Variante'!$F$11</f>
        <v>0</v>
      </c>
      <c r="G45" s="44">
        <f>F45*(1+$G$5)</f>
        <v>0</v>
      </c>
    </row>
    <row r="46" spans="1:7" x14ac:dyDescent="0.25">
      <c r="A46" s="6"/>
      <c r="B46" s="43"/>
      <c r="C46" s="1" t="s">
        <v>108</v>
      </c>
      <c r="D46" s="9" t="s">
        <v>14</v>
      </c>
      <c r="E46" s="9">
        <v>1</v>
      </c>
      <c r="F46" s="50"/>
      <c r="G46" s="44">
        <f>F46*(1+$G$5)</f>
        <v>0</v>
      </c>
    </row>
    <row r="47" spans="1:7" x14ac:dyDescent="0.25">
      <c r="A47" s="6"/>
      <c r="B47" s="43"/>
      <c r="C47" s="1" t="s">
        <v>6</v>
      </c>
      <c r="D47" s="9" t="s">
        <v>14</v>
      </c>
      <c r="E47" s="9">
        <v>1</v>
      </c>
      <c r="F47" s="50"/>
      <c r="G47" s="44">
        <f>F47*(1+$G$5)</f>
        <v>0</v>
      </c>
    </row>
    <row r="48" spans="1:7" x14ac:dyDescent="0.25">
      <c r="A48" s="6"/>
      <c r="B48" s="43"/>
      <c r="C48" s="1" t="s">
        <v>7</v>
      </c>
      <c r="D48" s="9" t="s">
        <v>14</v>
      </c>
      <c r="E48" s="9">
        <v>1</v>
      </c>
      <c r="F48" s="50"/>
      <c r="G48" s="44">
        <f>F48*(1+$G$5)</f>
        <v>0</v>
      </c>
    </row>
    <row r="49" spans="1:7" x14ac:dyDescent="0.25">
      <c r="A49" s="6"/>
      <c r="B49" s="45" t="s">
        <v>105</v>
      </c>
      <c r="C49" s="46"/>
      <c r="D49" s="47"/>
      <c r="E49" s="47"/>
      <c r="F49" s="48">
        <f>SUM(F44:F48)</f>
        <v>0</v>
      </c>
      <c r="G49" s="49">
        <f>SUM(G44:G48)</f>
        <v>0</v>
      </c>
    </row>
    <row r="50" spans="1:7" x14ac:dyDescent="0.25">
      <c r="A50" s="6"/>
    </row>
    <row r="51" spans="1:7" x14ac:dyDescent="0.25">
      <c r="A51" s="6"/>
      <c r="B51" s="40" t="s">
        <v>125</v>
      </c>
      <c r="C51" s="41"/>
      <c r="D51" s="41"/>
      <c r="E51" s="41"/>
      <c r="F51" s="41"/>
      <c r="G51" s="42"/>
    </row>
    <row r="52" spans="1:7" x14ac:dyDescent="0.25">
      <c r="A52" s="6"/>
      <c r="B52" s="43"/>
      <c r="C52" s="1" t="s">
        <v>9</v>
      </c>
      <c r="D52" s="9" t="s">
        <v>14</v>
      </c>
      <c r="E52" s="9">
        <v>1</v>
      </c>
      <c r="F52" s="12">
        <f>'Offre PU Variante'!$F$10</f>
        <v>0</v>
      </c>
      <c r="G52" s="44">
        <f>F52*(1+$G$5)</f>
        <v>0</v>
      </c>
    </row>
    <row r="53" spans="1:7" x14ac:dyDescent="0.25">
      <c r="A53" s="6"/>
      <c r="B53" s="43"/>
      <c r="C53" s="1" t="s">
        <v>12</v>
      </c>
      <c r="D53" s="9" t="s">
        <v>14</v>
      </c>
      <c r="E53" s="9">
        <v>1</v>
      </c>
      <c r="F53" s="12">
        <f>'Offre PU Variante'!$F$11</f>
        <v>0</v>
      </c>
      <c r="G53" s="44">
        <f>F53*(1+$G$5)</f>
        <v>0</v>
      </c>
    </row>
    <row r="54" spans="1:7" x14ac:dyDescent="0.25">
      <c r="A54" s="6"/>
      <c r="B54" s="43"/>
      <c r="C54" s="1" t="s">
        <v>108</v>
      </c>
      <c r="D54" s="9" t="s">
        <v>14</v>
      </c>
      <c r="E54" s="9">
        <v>1</v>
      </c>
      <c r="F54" s="50"/>
      <c r="G54" s="44">
        <f>F54*(1+$G$5)</f>
        <v>0</v>
      </c>
    </row>
    <row r="55" spans="1:7" x14ac:dyDescent="0.25">
      <c r="A55" s="6"/>
      <c r="B55" s="43"/>
      <c r="C55" s="1" t="s">
        <v>6</v>
      </c>
      <c r="D55" s="9" t="s">
        <v>14</v>
      </c>
      <c r="E55" s="9">
        <v>1</v>
      </c>
      <c r="F55" s="50"/>
      <c r="G55" s="44">
        <f>F55*(1+$G$5)</f>
        <v>0</v>
      </c>
    </row>
    <row r="56" spans="1:7" x14ac:dyDescent="0.25">
      <c r="A56" s="6"/>
      <c r="B56" s="43"/>
      <c r="C56" s="1" t="s">
        <v>7</v>
      </c>
      <c r="D56" s="9" t="s">
        <v>14</v>
      </c>
      <c r="E56" s="9">
        <v>1</v>
      </c>
      <c r="F56" s="50"/>
      <c r="G56" s="44">
        <f>F56*(1+$G$5)</f>
        <v>0</v>
      </c>
    </row>
    <row r="57" spans="1:7" x14ac:dyDescent="0.25">
      <c r="A57" s="6"/>
      <c r="B57" s="45" t="s">
        <v>105</v>
      </c>
      <c r="C57" s="46"/>
      <c r="D57" s="47"/>
      <c r="E57" s="47"/>
      <c r="F57" s="48">
        <f>SUM(F52:F56)</f>
        <v>0</v>
      </c>
      <c r="G57" s="49">
        <f>SUM(G52:G56)</f>
        <v>0</v>
      </c>
    </row>
    <row r="58" spans="1:7" x14ac:dyDescent="0.25">
      <c r="A58" s="6"/>
    </row>
    <row r="59" spans="1:7" x14ac:dyDescent="0.25">
      <c r="A59" s="6" t="s">
        <v>127</v>
      </c>
      <c r="C59" s="6"/>
      <c r="D59" s="10"/>
      <c r="E59" s="10"/>
      <c r="F59" s="11"/>
      <c r="G59" s="11"/>
    </row>
    <row r="60" spans="1:7" x14ac:dyDescent="0.25">
      <c r="B60" s="40" t="s">
        <v>126</v>
      </c>
      <c r="C60" s="41"/>
      <c r="D60" s="41"/>
      <c r="E60" s="41"/>
      <c r="F60" s="41"/>
      <c r="G60" s="42"/>
    </row>
    <row r="61" spans="1:7" x14ac:dyDescent="0.25">
      <c r="A61" s="6"/>
      <c r="B61" s="43"/>
      <c r="C61" s="1" t="s">
        <v>9</v>
      </c>
      <c r="D61" s="9" t="s">
        <v>14</v>
      </c>
      <c r="E61" s="9">
        <v>1</v>
      </c>
      <c r="F61" s="12">
        <f>'Offre PU Variante'!$F$10</f>
        <v>0</v>
      </c>
      <c r="G61" s="44">
        <f>F61*(1+$G$5)</f>
        <v>0</v>
      </c>
    </row>
    <row r="62" spans="1:7" x14ac:dyDescent="0.25">
      <c r="A62" s="6"/>
      <c r="B62" s="43"/>
      <c r="C62" s="1" t="s">
        <v>12</v>
      </c>
      <c r="D62" s="9" t="s">
        <v>14</v>
      </c>
      <c r="E62" s="9">
        <v>1</v>
      </c>
      <c r="F62" s="12">
        <f>'Offre PU Variante'!$F$11</f>
        <v>0</v>
      </c>
      <c r="G62" s="44">
        <f>F62*(1+$G$5)</f>
        <v>0</v>
      </c>
    </row>
    <row r="63" spans="1:7" x14ac:dyDescent="0.25">
      <c r="A63" s="6"/>
      <c r="B63" s="43"/>
      <c r="C63" s="1" t="s">
        <v>6</v>
      </c>
      <c r="D63" s="9" t="s">
        <v>14</v>
      </c>
      <c r="E63" s="9">
        <v>1</v>
      </c>
      <c r="F63" s="50"/>
      <c r="G63" s="44">
        <f>F63*(1+$G$5)</f>
        <v>0</v>
      </c>
    </row>
    <row r="64" spans="1:7" x14ac:dyDescent="0.25">
      <c r="A64" s="6"/>
      <c r="B64" s="43"/>
      <c r="C64" s="1" t="s">
        <v>7</v>
      </c>
      <c r="D64" s="9" t="s">
        <v>14</v>
      </c>
      <c r="E64" s="9">
        <v>1</v>
      </c>
      <c r="F64" s="50"/>
      <c r="G64" s="44">
        <f>F64*(1+$G$5)</f>
        <v>0</v>
      </c>
    </row>
    <row r="65" spans="1:7" x14ac:dyDescent="0.25">
      <c r="A65" s="6"/>
      <c r="B65" s="45" t="s">
        <v>105</v>
      </c>
      <c r="C65" s="46"/>
      <c r="D65" s="47"/>
      <c r="E65" s="47"/>
      <c r="F65" s="48">
        <f>SUM(F61:F64)</f>
        <v>0</v>
      </c>
      <c r="G65" s="49">
        <f>SUM(G61:G64)</f>
        <v>0</v>
      </c>
    </row>
    <row r="66" spans="1:7" x14ac:dyDescent="0.25">
      <c r="A66" s="6"/>
    </row>
    <row r="67" spans="1:7" x14ac:dyDescent="0.25">
      <c r="A67" s="6"/>
      <c r="B67" s="40" t="s">
        <v>128</v>
      </c>
      <c r="C67" s="41"/>
      <c r="D67" s="41"/>
      <c r="E67" s="41"/>
      <c r="F67" s="41"/>
      <c r="G67" s="42"/>
    </row>
    <row r="68" spans="1:7" x14ac:dyDescent="0.25">
      <c r="A68" s="6"/>
      <c r="B68" s="43"/>
      <c r="C68" s="1" t="s">
        <v>9</v>
      </c>
      <c r="D68" s="9" t="s">
        <v>14</v>
      </c>
      <c r="E68" s="9">
        <v>1</v>
      </c>
      <c r="F68" s="12">
        <f>'Offre PU Variante'!$F$10</f>
        <v>0</v>
      </c>
      <c r="G68" s="44">
        <f>F68*(1+$G$5)</f>
        <v>0</v>
      </c>
    </row>
    <row r="69" spans="1:7" x14ac:dyDescent="0.25">
      <c r="A69" s="6"/>
      <c r="B69" s="43"/>
      <c r="C69" s="1" t="s">
        <v>12</v>
      </c>
      <c r="D69" s="9" t="s">
        <v>14</v>
      </c>
      <c r="E69" s="9">
        <v>1</v>
      </c>
      <c r="F69" s="12">
        <f>'Offre PU Variante'!$F$11</f>
        <v>0</v>
      </c>
      <c r="G69" s="44">
        <f>F69*(1+$G$5)</f>
        <v>0</v>
      </c>
    </row>
    <row r="70" spans="1:7" x14ac:dyDescent="0.25">
      <c r="A70" s="6"/>
      <c r="B70" s="43"/>
      <c r="C70" s="1" t="s">
        <v>6</v>
      </c>
      <c r="D70" s="9" t="s">
        <v>14</v>
      </c>
      <c r="E70" s="9">
        <v>1</v>
      </c>
      <c r="F70" s="50"/>
      <c r="G70" s="44">
        <f>F70*(1+$G$5)</f>
        <v>0</v>
      </c>
    </row>
    <row r="71" spans="1:7" x14ac:dyDescent="0.25">
      <c r="A71" s="6"/>
      <c r="B71" s="43"/>
      <c r="C71" s="1" t="s">
        <v>7</v>
      </c>
      <c r="D71" s="9" t="s">
        <v>14</v>
      </c>
      <c r="E71" s="9">
        <v>1</v>
      </c>
      <c r="F71" s="50"/>
      <c r="G71" s="44">
        <f>F71*(1+$G$5)</f>
        <v>0</v>
      </c>
    </row>
    <row r="72" spans="1:7" x14ac:dyDescent="0.25">
      <c r="A72" s="6"/>
      <c r="B72" s="45" t="s">
        <v>105</v>
      </c>
      <c r="C72" s="46"/>
      <c r="D72" s="47"/>
      <c r="E72" s="47"/>
      <c r="F72" s="48">
        <f>SUM(F68:F71)</f>
        <v>0</v>
      </c>
      <c r="G72" s="49">
        <f>SUM(G68:G71)</f>
        <v>0</v>
      </c>
    </row>
    <row r="73" spans="1:7" x14ac:dyDescent="0.25">
      <c r="A73" s="6"/>
      <c r="B73" s="6"/>
      <c r="C73" s="6"/>
      <c r="D73" s="10"/>
      <c r="E73" s="10"/>
      <c r="F73" s="11"/>
      <c r="G73" s="11"/>
    </row>
    <row r="74" spans="1:7" x14ac:dyDescent="0.25">
      <c r="A74" s="6"/>
      <c r="B74" s="6"/>
      <c r="C74" s="6"/>
      <c r="D74" s="10"/>
      <c r="E74" s="10"/>
      <c r="F74" s="11"/>
      <c r="G74" s="11"/>
    </row>
  </sheetData>
  <mergeCells count="3">
    <mergeCell ref="A8:C8"/>
    <mergeCell ref="A1:G1"/>
    <mergeCell ref="A3:G3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34CBD-0C75-4362-8ECD-BFF19B5B7237}">
  <dimension ref="A2:AW27"/>
  <sheetViews>
    <sheetView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AE22" sqref="AE22:AV22"/>
    </sheetView>
  </sheetViews>
  <sheetFormatPr baseColWidth="10" defaultColWidth="4.7109375" defaultRowHeight="15" x14ac:dyDescent="0.25"/>
  <cols>
    <col min="1" max="1" width="49" style="1" customWidth="1"/>
    <col min="2" max="16384" width="4.7109375" style="1"/>
  </cols>
  <sheetData>
    <row r="2" spans="1:37" s="7" customFormat="1" ht="18.75" x14ac:dyDescent="0.3">
      <c r="A2" s="7" t="s">
        <v>88</v>
      </c>
    </row>
    <row r="4" spans="1:37" s="6" customFormat="1" x14ac:dyDescent="0.25">
      <c r="A4" s="78" t="s">
        <v>29</v>
      </c>
      <c r="B4" s="76" t="s">
        <v>110</v>
      </c>
      <c r="C4" s="76"/>
      <c r="D4" s="76"/>
      <c r="E4" s="76"/>
      <c r="F4" s="76" t="s">
        <v>62</v>
      </c>
      <c r="G4" s="76"/>
      <c r="H4" s="76"/>
      <c r="I4" s="76"/>
      <c r="J4" s="76"/>
      <c r="K4" s="76" t="s">
        <v>63</v>
      </c>
      <c r="L4" s="76"/>
      <c r="M4" s="76"/>
      <c r="N4" s="76"/>
      <c r="O4" s="76" t="s">
        <v>114</v>
      </c>
      <c r="P4" s="76"/>
      <c r="Q4" s="76"/>
      <c r="R4" s="76"/>
      <c r="S4" s="76" t="s">
        <v>64</v>
      </c>
      <c r="T4" s="76"/>
      <c r="U4" s="76"/>
      <c r="V4" s="76"/>
      <c r="W4" s="76"/>
      <c r="X4" s="76" t="s">
        <v>65</v>
      </c>
      <c r="Y4" s="76"/>
      <c r="Z4" s="76"/>
      <c r="AA4" s="76"/>
      <c r="AB4" s="76" t="s">
        <v>66</v>
      </c>
      <c r="AC4" s="76"/>
      <c r="AD4" s="76"/>
      <c r="AE4" s="76"/>
      <c r="AF4" s="76"/>
      <c r="AG4" s="76" t="s">
        <v>67</v>
      </c>
      <c r="AH4" s="76"/>
      <c r="AI4" s="76"/>
      <c r="AJ4" s="76"/>
    </row>
    <row r="5" spans="1:37" s="6" customFormat="1" ht="15" customHeight="1" x14ac:dyDescent="0.25">
      <c r="A5" s="78"/>
      <c r="B5" s="14" t="s">
        <v>30</v>
      </c>
      <c r="C5" s="14" t="s">
        <v>111</v>
      </c>
      <c r="D5" s="14" t="s">
        <v>112</v>
      </c>
      <c r="E5" s="14" t="s">
        <v>113</v>
      </c>
      <c r="F5" s="14" t="s">
        <v>31</v>
      </c>
      <c r="G5" s="14" t="s">
        <v>32</v>
      </c>
      <c r="H5" s="14" t="s">
        <v>33</v>
      </c>
      <c r="I5" s="14" t="s">
        <v>34</v>
      </c>
      <c r="J5" s="14" t="s">
        <v>35</v>
      </c>
      <c r="K5" s="14" t="s">
        <v>36</v>
      </c>
      <c r="L5" s="14" t="s">
        <v>37</v>
      </c>
      <c r="M5" s="14" t="s">
        <v>38</v>
      </c>
      <c r="N5" s="14" t="s">
        <v>39</v>
      </c>
      <c r="O5" s="14" t="s">
        <v>40</v>
      </c>
      <c r="P5" s="14" t="s">
        <v>41</v>
      </c>
      <c r="Q5" s="14" t="s">
        <v>42</v>
      </c>
      <c r="R5" s="14" t="s">
        <v>43</v>
      </c>
      <c r="S5" s="14" t="s">
        <v>44</v>
      </c>
      <c r="T5" s="14" t="s">
        <v>45</v>
      </c>
      <c r="U5" s="14" t="s">
        <v>46</v>
      </c>
      <c r="V5" s="14" t="s">
        <v>47</v>
      </c>
      <c r="W5" s="14" t="s">
        <v>48</v>
      </c>
      <c r="X5" s="14" t="s">
        <v>49</v>
      </c>
      <c r="Y5" s="14" t="s">
        <v>50</v>
      </c>
      <c r="Z5" s="14" t="s">
        <v>51</v>
      </c>
      <c r="AA5" s="14" t="s">
        <v>52</v>
      </c>
      <c r="AB5" s="14" t="s">
        <v>53</v>
      </c>
      <c r="AC5" s="14" t="s">
        <v>54</v>
      </c>
      <c r="AD5" s="14" t="s">
        <v>55</v>
      </c>
      <c r="AE5" s="14" t="s">
        <v>56</v>
      </c>
      <c r="AF5" s="14" t="s">
        <v>57</v>
      </c>
      <c r="AG5" s="14" t="s">
        <v>58</v>
      </c>
      <c r="AH5" s="14" t="s">
        <v>59</v>
      </c>
      <c r="AI5" s="14" t="s">
        <v>60</v>
      </c>
      <c r="AJ5" s="14" t="s">
        <v>61</v>
      </c>
      <c r="AK5" s="10" t="s">
        <v>72</v>
      </c>
    </row>
    <row r="6" spans="1:37" x14ac:dyDescent="0.25">
      <c r="A6" s="1" t="s">
        <v>20</v>
      </c>
      <c r="D6" s="15"/>
      <c r="E6" s="15"/>
      <c r="F6" s="15"/>
      <c r="G6" s="15"/>
    </row>
    <row r="7" spans="1:37" ht="5.0999999999999996" customHeight="1" x14ac:dyDescent="0.25">
      <c r="A7" s="79" t="s">
        <v>21</v>
      </c>
      <c r="E7" s="15"/>
    </row>
    <row r="8" spans="1:37" ht="5.0999999999999996" customHeight="1" x14ac:dyDescent="0.25">
      <c r="A8" s="79"/>
      <c r="E8" s="17"/>
    </row>
    <row r="9" spans="1:37" ht="5.0999999999999996" customHeight="1" x14ac:dyDescent="0.25">
      <c r="A9" s="79"/>
      <c r="E9" s="18"/>
    </row>
    <row r="10" spans="1:37" x14ac:dyDescent="0.25">
      <c r="A10" s="1" t="s">
        <v>22</v>
      </c>
      <c r="G10" s="19"/>
    </row>
    <row r="11" spans="1:37" x14ac:dyDescent="0.25">
      <c r="A11" s="1" t="s">
        <v>23</v>
      </c>
      <c r="H11" s="17"/>
      <c r="I11" s="17"/>
    </row>
    <row r="12" spans="1:37" ht="7.5" customHeight="1" x14ac:dyDescent="0.25">
      <c r="A12" s="79" t="s">
        <v>24</v>
      </c>
      <c r="J12" s="20"/>
      <c r="L12" s="20"/>
    </row>
    <row r="13" spans="1:37" ht="7.5" customHeight="1" x14ac:dyDescent="0.25">
      <c r="A13" s="79"/>
      <c r="J13" s="21"/>
      <c r="L13" s="21"/>
    </row>
    <row r="14" spans="1:37" x14ac:dyDescent="0.25">
      <c r="A14" s="1" t="s">
        <v>109</v>
      </c>
      <c r="M14" s="18"/>
      <c r="N14" s="18"/>
      <c r="O14" s="18"/>
    </row>
    <row r="15" spans="1:37" ht="7.5" customHeight="1" x14ac:dyDescent="0.25">
      <c r="A15" s="77" t="s">
        <v>25</v>
      </c>
      <c r="L15" s="17"/>
      <c r="M15" s="17"/>
      <c r="N15" s="17"/>
      <c r="O15" s="17"/>
    </row>
    <row r="16" spans="1:37" ht="7.5" customHeight="1" x14ac:dyDescent="0.25">
      <c r="A16" s="77"/>
      <c r="L16" s="18"/>
      <c r="M16" s="18"/>
      <c r="N16" s="18"/>
      <c r="O16" s="18"/>
    </row>
    <row r="17" spans="1:49" ht="7.5" customHeight="1" x14ac:dyDescent="0.25">
      <c r="A17" s="77" t="s">
        <v>26</v>
      </c>
      <c r="O17" s="15"/>
    </row>
    <row r="18" spans="1:49" ht="7.5" customHeight="1" x14ac:dyDescent="0.25">
      <c r="A18" s="77"/>
      <c r="O18" s="17"/>
    </row>
    <row r="19" spans="1:49" ht="5.0999999999999996" customHeight="1" x14ac:dyDescent="0.25">
      <c r="A19" s="77" t="s">
        <v>27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49" ht="5.0999999999999996" customHeight="1" x14ac:dyDescent="0.25">
      <c r="A20" s="7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49" ht="5.0999999999999996" customHeight="1" x14ac:dyDescent="0.25">
      <c r="A21" s="7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49" x14ac:dyDescent="0.25">
      <c r="A22" s="1" t="s">
        <v>28</v>
      </c>
      <c r="AE22" s="80" t="s">
        <v>73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64" t="s">
        <v>72</v>
      </c>
    </row>
    <row r="24" spans="1:49" s="16" customFormat="1" ht="30" customHeight="1" x14ac:dyDescent="0.25">
      <c r="A24" s="13" t="s">
        <v>68</v>
      </c>
    </row>
    <row r="25" spans="1:49" x14ac:dyDescent="0.25">
      <c r="A25" s="15" t="s">
        <v>69</v>
      </c>
    </row>
    <row r="26" spans="1:49" x14ac:dyDescent="0.25">
      <c r="A26" s="17" t="s">
        <v>70</v>
      </c>
    </row>
    <row r="27" spans="1:49" x14ac:dyDescent="0.25">
      <c r="A27" s="18" t="s">
        <v>71</v>
      </c>
    </row>
  </sheetData>
  <mergeCells count="15">
    <mergeCell ref="S4:W4"/>
    <mergeCell ref="X4:AA4"/>
    <mergeCell ref="AB4:AF4"/>
    <mergeCell ref="AG4:AJ4"/>
    <mergeCell ref="AE22:AV22"/>
    <mergeCell ref="O4:R4"/>
    <mergeCell ref="F4:J4"/>
    <mergeCell ref="K4:N4"/>
    <mergeCell ref="A19:A21"/>
    <mergeCell ref="A4:A5"/>
    <mergeCell ref="A7:A9"/>
    <mergeCell ref="A12:A13"/>
    <mergeCell ref="A15:A16"/>
    <mergeCell ref="A17:A18"/>
    <mergeCell ref="B4:E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Récapitulatif</vt:lpstr>
      <vt:lpstr>Offre PU Base</vt:lpstr>
      <vt:lpstr>Décomposition Base</vt:lpstr>
      <vt:lpstr>Offre PU Variante</vt:lpstr>
      <vt:lpstr>Décomposition Variante</vt:lpstr>
      <vt:lpstr>Calendrier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s.brunet</dc:creator>
  <cp:lastModifiedBy>b.liponne</cp:lastModifiedBy>
  <cp:lastPrinted>2021-05-17T10:03:02Z</cp:lastPrinted>
  <dcterms:created xsi:type="dcterms:W3CDTF">2020-11-10T13:23:33Z</dcterms:created>
  <dcterms:modified xsi:type="dcterms:W3CDTF">2023-05-11T09:19:12Z</dcterms:modified>
</cp:coreProperties>
</file>